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\Users\CSmith\Documents\"/>
    </mc:Choice>
  </mc:AlternateContent>
  <xr:revisionPtr revIDLastSave="0" documentId="8_{B6006705-FB82-4FC5-BC07-D26FE4BE7E4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xcise Tax" sheetId="4" r:id="rId1"/>
    <sheet name="EDIT" sheetId="2" r:id="rId2"/>
    <sheet name="Loit - PS" sheetId="8" r:id="rId3"/>
    <sheet name="Cert. Shares" sheetId="1" r:id="rId4"/>
    <sheet name="Circuit Breaker" sheetId="7" r:id="rId5"/>
    <sheet name="Total Impact (SB)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7" l="1"/>
  <c r="H14" i="9"/>
  <c r="F14" i="9"/>
  <c r="D14" i="9"/>
  <c r="H6" i="7"/>
  <c r="I6" i="7" s="1"/>
  <c r="H7" i="7"/>
  <c r="H8" i="7"/>
  <c r="H9" i="7"/>
  <c r="I9" i="7" s="1"/>
  <c r="H10" i="7"/>
  <c r="H11" i="7"/>
  <c r="I11" i="7" s="1"/>
  <c r="H12" i="7"/>
  <c r="H13" i="7"/>
  <c r="I13" i="7" s="1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I28" i="7" s="1"/>
  <c r="H29" i="7"/>
  <c r="H30" i="7"/>
  <c r="H31" i="7"/>
  <c r="H32" i="7"/>
  <c r="H33" i="7"/>
  <c r="H34" i="7"/>
  <c r="H35" i="7"/>
  <c r="H36" i="7"/>
  <c r="H37" i="7"/>
  <c r="H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I29" i="7" s="1"/>
  <c r="F30" i="7"/>
  <c r="F31" i="7"/>
  <c r="F32" i="7"/>
  <c r="F33" i="7"/>
  <c r="F34" i="7"/>
  <c r="F35" i="7"/>
  <c r="F36" i="7"/>
  <c r="F37" i="7"/>
  <c r="F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I24" i="7" s="1"/>
  <c r="D25" i="7"/>
  <c r="I25" i="7" s="1"/>
  <c r="D26" i="7"/>
  <c r="I26" i="7" s="1"/>
  <c r="D27" i="7"/>
  <c r="I27" i="7" s="1"/>
  <c r="D28" i="7"/>
  <c r="D29" i="7"/>
  <c r="D30" i="7"/>
  <c r="D31" i="7"/>
  <c r="D32" i="7"/>
  <c r="D33" i="7"/>
  <c r="D34" i="7"/>
  <c r="D35" i="7"/>
  <c r="D36" i="7"/>
  <c r="D5" i="7"/>
  <c r="I8" i="9"/>
  <c r="I10" i="9"/>
  <c r="I12" i="9"/>
  <c r="I14" i="9"/>
  <c r="H16" i="9"/>
  <c r="H8" i="9"/>
  <c r="H10" i="9"/>
  <c r="H12" i="9"/>
  <c r="F8" i="9"/>
  <c r="F10" i="9"/>
  <c r="F12" i="9"/>
  <c r="D8" i="9"/>
  <c r="D10" i="9"/>
  <c r="D12" i="9"/>
  <c r="I6" i="9"/>
  <c r="H6" i="9"/>
  <c r="F6" i="9"/>
  <c r="D6" i="9"/>
  <c r="I10" i="8"/>
  <c r="G10" i="8"/>
  <c r="J10" i="8" s="1"/>
  <c r="I9" i="8"/>
  <c r="G9" i="8"/>
  <c r="I8" i="8"/>
  <c r="G8" i="8"/>
  <c r="J8" i="8" s="1"/>
  <c r="I7" i="8"/>
  <c r="G7" i="8"/>
  <c r="I6" i="8"/>
  <c r="G6" i="8"/>
  <c r="J6" i="8" s="1"/>
  <c r="I5" i="8"/>
  <c r="G5" i="8"/>
  <c r="J5" i="8" s="1"/>
  <c r="I4" i="8"/>
  <c r="G4" i="8"/>
  <c r="J4" i="8" s="1"/>
  <c r="I23" i="7" l="1"/>
  <c r="I16" i="7"/>
  <c r="I15" i="7"/>
  <c r="I20" i="7"/>
  <c r="I19" i="7"/>
  <c r="I5" i="7"/>
  <c r="F16" i="9"/>
  <c r="D16" i="9"/>
  <c r="I35" i="7"/>
  <c r="I34" i="7"/>
  <c r="I32" i="7"/>
  <c r="I21" i="7"/>
  <c r="I14" i="7"/>
  <c r="I8" i="7"/>
  <c r="I31" i="7"/>
  <c r="I22" i="7"/>
  <c r="I18" i="7"/>
  <c r="I12" i="7"/>
  <c r="I10" i="7"/>
  <c r="J9" i="8"/>
  <c r="J7" i="8"/>
  <c r="I33" i="7"/>
  <c r="I30" i="7"/>
  <c r="I17" i="7"/>
  <c r="I7" i="7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I19" i="4" s="1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I21" i="1"/>
  <c r="I22" i="1"/>
  <c r="I23" i="1"/>
  <c r="I24" i="1"/>
  <c r="I25" i="1"/>
  <c r="I26" i="1"/>
  <c r="I27" i="1"/>
  <c r="I29" i="1"/>
  <c r="I30" i="1"/>
  <c r="I4" i="1"/>
  <c r="H17" i="1"/>
  <c r="H5" i="1"/>
  <c r="H6" i="1"/>
  <c r="I6" i="1" s="1"/>
  <c r="H7" i="1"/>
  <c r="I7" i="1" s="1"/>
  <c r="H8" i="1"/>
  <c r="I8" i="1" s="1"/>
  <c r="H9" i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4" i="1"/>
  <c r="F17" i="1"/>
  <c r="F5" i="1"/>
  <c r="F6" i="1"/>
  <c r="F7" i="1"/>
  <c r="F8" i="1"/>
  <c r="F9" i="1"/>
  <c r="F10" i="1"/>
  <c r="F11" i="1"/>
  <c r="F12" i="1"/>
  <c r="F13" i="1"/>
  <c r="F14" i="1"/>
  <c r="F15" i="1"/>
  <c r="F16" i="1"/>
  <c r="F18" i="1"/>
  <c r="I18" i="1" s="1"/>
  <c r="F19" i="1"/>
  <c r="I19" i="1" s="1"/>
  <c r="F20" i="1"/>
  <c r="I20" i="1" s="1"/>
  <c r="F21" i="1"/>
  <c r="F22" i="1"/>
  <c r="F23" i="1"/>
  <c r="F24" i="1"/>
  <c r="F25" i="1"/>
  <c r="F26" i="1"/>
  <c r="F27" i="1"/>
  <c r="F28" i="1"/>
  <c r="F29" i="1"/>
  <c r="F30" i="1"/>
  <c r="F4" i="1"/>
  <c r="D5" i="1"/>
  <c r="D6" i="1"/>
  <c r="D7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7" i="1"/>
  <c r="D28" i="1"/>
  <c r="D29" i="1"/>
  <c r="D30" i="1"/>
  <c r="D4" i="1"/>
  <c r="I5" i="2"/>
  <c r="I6" i="2"/>
  <c r="I7" i="2"/>
  <c r="I8" i="2"/>
  <c r="I9" i="2"/>
  <c r="I10" i="2"/>
  <c r="I4" i="2"/>
  <c r="G5" i="2"/>
  <c r="G6" i="2"/>
  <c r="G7" i="2"/>
  <c r="G8" i="2"/>
  <c r="G9" i="2"/>
  <c r="G10" i="2"/>
  <c r="J10" i="2" s="1"/>
  <c r="G4" i="2"/>
  <c r="J4" i="2" s="1"/>
  <c r="F5" i="4"/>
  <c r="H5" i="4"/>
  <c r="D5" i="4"/>
  <c r="I16" i="9" l="1"/>
  <c r="J9" i="2"/>
  <c r="J8" i="2"/>
  <c r="J7" i="2"/>
  <c r="J6" i="2"/>
  <c r="J5" i="2"/>
  <c r="I10" i="4"/>
  <c r="I12" i="4"/>
  <c r="I11" i="4"/>
  <c r="I9" i="1"/>
  <c r="I5" i="1"/>
  <c r="I17" i="1"/>
  <c r="I28" i="1"/>
  <c r="I31" i="4"/>
  <c r="I30" i="4"/>
  <c r="I29" i="4"/>
  <c r="I27" i="4"/>
  <c r="I26" i="4"/>
  <c r="I25" i="4"/>
  <c r="I24" i="4"/>
  <c r="I21" i="4"/>
  <c r="I13" i="4"/>
  <c r="I35" i="4"/>
  <c r="I9" i="4"/>
  <c r="I16" i="4"/>
  <c r="I15" i="4"/>
  <c r="I5" i="4"/>
  <c r="I23" i="4"/>
  <c r="I22" i="4"/>
  <c r="I14" i="4"/>
  <c r="I34" i="4"/>
  <c r="I28" i="4"/>
  <c r="I33" i="4"/>
  <c r="I32" i="4"/>
  <c r="I8" i="4"/>
  <c r="I7" i="4"/>
  <c r="I6" i="4"/>
  <c r="I18" i="4"/>
  <c r="I20" i="4"/>
  <c r="I17" i="4"/>
</calcChain>
</file>

<file path=xl/sharedStrings.xml><?xml version="1.0" encoding="utf-8"?>
<sst xmlns="http://schemas.openxmlformats.org/spreadsheetml/2006/main" count="196" uniqueCount="110">
  <si>
    <r>
      <rPr>
        <b/>
        <sz val="10.5"/>
        <color rgb="FF333336"/>
        <rFont val="Arial"/>
        <family val="2"/>
      </rPr>
      <t>2026 Est.</t>
    </r>
  </si>
  <si>
    <r>
      <rPr>
        <b/>
        <sz val="10.5"/>
        <color rgb="FF333336"/>
        <rFont val="Arial"/>
        <family val="2"/>
      </rPr>
      <t>Change</t>
    </r>
  </si>
  <si>
    <r>
      <rPr>
        <b/>
        <sz val="10.5"/>
        <color rgb="FF333336"/>
        <rFont val="Arial"/>
        <family val="2"/>
      </rPr>
      <t>2027 Est.</t>
    </r>
  </si>
  <si>
    <r>
      <rPr>
        <b/>
        <sz val="10.5"/>
        <color rgb="FF333336"/>
        <rFont val="Arial"/>
        <family val="2"/>
      </rPr>
      <t>2028 Est.</t>
    </r>
  </si>
  <si>
    <r>
      <rPr>
        <sz val="10.5"/>
        <color rgb="FF333336"/>
        <rFont val="Arial"/>
        <family val="2"/>
      </rPr>
      <t>Clark County</t>
    </r>
  </si>
  <si>
    <r>
      <rPr>
        <sz val="10.5"/>
        <color rgb="FF333336"/>
        <rFont val="Arial"/>
        <family val="2"/>
      </rPr>
      <t>Charlestown Civil City</t>
    </r>
  </si>
  <si>
    <r>
      <rPr>
        <sz val="10.5"/>
        <color rgb="FF626262"/>
        <rFont val="Arial"/>
        <family val="2"/>
      </rPr>
      <t>-</t>
    </r>
  </si>
  <si>
    <r>
      <rPr>
        <sz val="10.5"/>
        <color rgb="FF2F3654"/>
        <rFont val="Arial"/>
        <family val="2"/>
      </rPr>
      <t>Borden Civil Town</t>
    </r>
  </si>
  <si>
    <r>
      <rPr>
        <sz val="10.5"/>
        <color rgb="FF333336"/>
        <rFont val="Arial"/>
        <family val="2"/>
      </rPr>
      <t>Sellersburq Civil Town</t>
    </r>
  </si>
  <si>
    <r>
      <rPr>
        <sz val="10.5"/>
        <color rgb="FF2F3654"/>
        <rFont val="Arial"/>
        <family val="2"/>
      </rPr>
      <t>Utica Civil Town</t>
    </r>
  </si>
  <si>
    <t>Net +/-</t>
  </si>
  <si>
    <t>Clark County Local Income Tax Economic Development</t>
  </si>
  <si>
    <t>Clark County Vehicle Excise Tax</t>
  </si>
  <si>
    <r>
      <rPr>
        <b/>
        <sz val="12"/>
        <color rgb="FF2A2A2A"/>
        <rFont val="Arial"/>
        <family val="2"/>
      </rPr>
      <t>2026
Baseline</t>
    </r>
  </si>
  <si>
    <r>
      <rPr>
        <b/>
        <sz val="12"/>
        <color rgb="FF2A2A2A"/>
        <rFont val="Arial"/>
        <family val="2"/>
      </rPr>
      <t>2026 Esl</t>
    </r>
  </si>
  <si>
    <r>
      <rPr>
        <b/>
        <sz val="12"/>
        <color rgb="FF2A2A2A"/>
        <rFont val="Arial"/>
        <family val="2"/>
      </rPr>
      <t>Change</t>
    </r>
  </si>
  <si>
    <r>
      <rPr>
        <b/>
        <sz val="12"/>
        <color rgb="FF2A2A2A"/>
        <rFont val="Arial"/>
        <family val="2"/>
      </rPr>
      <t>2028 Est.</t>
    </r>
  </si>
  <si>
    <r>
      <rPr>
        <sz val="12"/>
        <color rgb="FF2A2A2A"/>
        <rFont val="Arial"/>
        <family val="2"/>
      </rPr>
      <t>Cla</t>
    </r>
    <r>
      <rPr>
        <sz val="12"/>
        <color rgb="FF444644"/>
        <rFont val="Arial"/>
        <family val="2"/>
      </rPr>
      <t>rk C</t>
    </r>
    <r>
      <rPr>
        <sz val="12"/>
        <color rgb="FF2A2A2A"/>
        <rFont val="Arial"/>
        <family val="2"/>
      </rPr>
      <t>o</t>
    </r>
    <r>
      <rPr>
        <sz val="12"/>
        <color rgb="FF444644"/>
        <rFont val="Arial"/>
        <family val="2"/>
      </rPr>
      <t>u</t>
    </r>
    <r>
      <rPr>
        <sz val="12"/>
        <color rgb="FF2A2A2A"/>
        <rFont val="Arial"/>
        <family val="2"/>
      </rPr>
      <t>nty</t>
    </r>
  </si>
  <si>
    <r>
      <rPr>
        <sz val="12"/>
        <color rgb="FF2A2A2A"/>
        <rFont val="Arial"/>
        <family val="2"/>
      </rPr>
      <t>Carr Township</t>
    </r>
  </si>
  <si>
    <r>
      <rPr>
        <sz val="12"/>
        <color rgb="FF2A2A2A"/>
        <rFont val="Arial"/>
        <family val="2"/>
      </rPr>
      <t>Owen Township</t>
    </r>
  </si>
  <si>
    <r>
      <rPr>
        <sz val="12"/>
        <color rgb="FF2A2A2A"/>
        <rFont val="Arial"/>
        <family val="2"/>
      </rPr>
      <t>W</t>
    </r>
    <r>
      <rPr>
        <sz val="12"/>
        <color rgb="FF444644"/>
        <rFont val="Arial"/>
        <family val="2"/>
      </rPr>
      <t>ood T</t>
    </r>
    <r>
      <rPr>
        <sz val="12"/>
        <color rgb="FF2A2A2A"/>
        <rFont val="Arial"/>
        <family val="2"/>
      </rPr>
      <t>owns</t>
    </r>
    <r>
      <rPr>
        <sz val="12"/>
        <color rgb="FF444644"/>
        <rFont val="Arial"/>
        <family val="2"/>
      </rPr>
      <t>h</t>
    </r>
    <r>
      <rPr>
        <sz val="12"/>
        <color rgb="FF5D5D5D"/>
        <rFont val="Arial"/>
        <family val="2"/>
      </rPr>
      <t>i</t>
    </r>
    <r>
      <rPr>
        <sz val="12"/>
        <color rgb="FF2A2A2A"/>
        <rFont val="Arial"/>
        <family val="2"/>
      </rPr>
      <t>p</t>
    </r>
  </si>
  <si>
    <r>
      <rPr>
        <sz val="12"/>
        <color rgb="FF2A2A2A"/>
        <rFont val="Arial"/>
        <family val="2"/>
      </rPr>
      <t>Charlestown Civil City</t>
    </r>
  </si>
  <si>
    <r>
      <rPr>
        <sz val="12"/>
        <color rgb="FF2A2A2A"/>
        <rFont val="Arial"/>
        <family val="2"/>
      </rPr>
      <t>Borden Civil Town</t>
    </r>
  </si>
  <si>
    <r>
      <rPr>
        <sz val="12"/>
        <color rgb="FF2A2A2A"/>
        <rFont val="Arial"/>
        <family val="2"/>
      </rPr>
      <t>Utica Civil Town</t>
    </r>
  </si>
  <si>
    <r>
      <rPr>
        <sz val="12"/>
        <color rgb="FF444644"/>
        <rFont val="Arial"/>
        <family val="2"/>
      </rPr>
      <t>B</t>
    </r>
    <r>
      <rPr>
        <sz val="12"/>
        <color rgb="FF2A2A2A"/>
        <rFont val="Arial"/>
        <family val="2"/>
      </rPr>
      <t>orde</t>
    </r>
    <r>
      <rPr>
        <sz val="12"/>
        <color rgb="FF444644"/>
        <rFont val="Arial"/>
        <family val="2"/>
      </rPr>
      <t>n</t>
    </r>
    <r>
      <rPr>
        <sz val="12"/>
        <color rgb="FF5D5D5D"/>
        <rFont val="Arial"/>
        <family val="2"/>
      </rPr>
      <t>-</t>
    </r>
    <r>
      <rPr>
        <sz val="12"/>
        <color rgb="FF444644"/>
        <rFont val="Arial"/>
        <family val="2"/>
      </rPr>
      <t>Hen</t>
    </r>
    <r>
      <rPr>
        <sz val="12"/>
        <color rgb="FF2A2A2A"/>
        <rFont val="Arial"/>
        <family val="2"/>
      </rPr>
      <t>rvvl</t>
    </r>
    <r>
      <rPr>
        <sz val="12"/>
        <color rgb="FF444644"/>
        <rFont val="Arial"/>
        <family val="2"/>
      </rPr>
      <t xml:space="preserve">lle </t>
    </r>
    <r>
      <rPr>
        <sz val="12"/>
        <color rgb="FF2A2A2A"/>
        <rFont val="Arial"/>
        <family val="2"/>
      </rPr>
      <t>School Coroora</t>
    </r>
    <r>
      <rPr>
        <sz val="12"/>
        <color rgb="FF444644"/>
        <rFont val="Arial"/>
        <family val="2"/>
      </rPr>
      <t>tion</t>
    </r>
  </si>
  <si>
    <r>
      <rPr>
        <sz val="12"/>
        <color rgb="FF2A2A2A"/>
        <rFont val="Arial"/>
        <family val="2"/>
      </rPr>
      <t>Si</t>
    </r>
    <r>
      <rPr>
        <sz val="12"/>
        <color rgb="FF444644"/>
        <rFont val="Arial"/>
        <family val="2"/>
      </rPr>
      <t>l</t>
    </r>
    <r>
      <rPr>
        <sz val="12"/>
        <color rgb="FF2A2A2A"/>
        <rFont val="Arial"/>
        <family val="2"/>
      </rPr>
      <t>ve</t>
    </r>
    <r>
      <rPr>
        <sz val="12"/>
        <color rgb="FF444644"/>
        <rFont val="Arial"/>
        <family val="2"/>
      </rPr>
      <t>r Cree</t>
    </r>
    <r>
      <rPr>
        <sz val="12"/>
        <color rgb="FF2A2A2A"/>
        <rFont val="Arial"/>
        <family val="2"/>
      </rPr>
      <t>k S</t>
    </r>
    <r>
      <rPr>
        <sz val="12"/>
        <color rgb="FF444644"/>
        <rFont val="Arial"/>
        <family val="2"/>
      </rPr>
      <t>c</t>
    </r>
    <r>
      <rPr>
        <sz val="12"/>
        <color rgb="FF2A2A2A"/>
        <rFont val="Arial"/>
        <family val="2"/>
      </rPr>
      <t>hool Coroo</t>
    </r>
    <r>
      <rPr>
        <sz val="12"/>
        <color rgb="FF444644"/>
        <rFont val="Arial"/>
        <family val="2"/>
      </rPr>
      <t>r</t>
    </r>
    <r>
      <rPr>
        <sz val="12"/>
        <color rgb="FF2A2A2A"/>
        <rFont val="Arial"/>
        <family val="2"/>
      </rPr>
      <t>ation</t>
    </r>
  </si>
  <si>
    <r>
      <rPr>
        <sz val="12"/>
        <color rgb="FF2A2A2A"/>
        <rFont val="Arial"/>
        <family val="2"/>
      </rPr>
      <t>Clarksville Communitv School Corooration</t>
    </r>
  </si>
  <si>
    <r>
      <rPr>
        <sz val="12"/>
        <color rgb="FF2A2A2A"/>
        <rFont val="Arial"/>
        <family val="2"/>
      </rPr>
      <t>G</t>
    </r>
    <r>
      <rPr>
        <sz val="12"/>
        <color rgb="FF444644"/>
        <rFont val="Arial"/>
        <family val="2"/>
      </rPr>
      <t>r</t>
    </r>
    <r>
      <rPr>
        <sz val="12"/>
        <color rgb="FF2A2A2A"/>
        <rFont val="Arial"/>
        <family val="2"/>
      </rPr>
      <t>eater C</t>
    </r>
    <r>
      <rPr>
        <sz val="12"/>
        <color rgb="FF444644"/>
        <rFont val="Arial"/>
        <family val="2"/>
      </rPr>
      <t>l</t>
    </r>
    <r>
      <rPr>
        <sz val="12"/>
        <color rgb="FF2A2A2A"/>
        <rFont val="Arial"/>
        <family val="2"/>
      </rPr>
      <t>ar</t>
    </r>
    <r>
      <rPr>
        <sz val="12"/>
        <color rgb="FF444644"/>
        <rFont val="Arial"/>
        <family val="2"/>
      </rPr>
      <t>k C</t>
    </r>
    <r>
      <rPr>
        <sz val="12"/>
        <color rgb="FF2A2A2A"/>
        <rFont val="Arial"/>
        <family val="2"/>
      </rPr>
      <t>o</t>
    </r>
    <r>
      <rPr>
        <sz val="12"/>
        <color rgb="FF444644"/>
        <rFont val="Arial"/>
        <family val="2"/>
      </rPr>
      <t xml:space="preserve">unty </t>
    </r>
    <r>
      <rPr>
        <sz val="12"/>
        <color rgb="FF2A2A2A"/>
        <rFont val="Arial"/>
        <family val="2"/>
      </rPr>
      <t>S</t>
    </r>
    <r>
      <rPr>
        <sz val="12"/>
        <color rgb="FF444644"/>
        <rFont val="Arial"/>
        <family val="2"/>
      </rPr>
      <t>c</t>
    </r>
    <r>
      <rPr>
        <sz val="12"/>
        <color rgb="FF2A2A2A"/>
        <rFont val="Arial"/>
        <family val="2"/>
      </rPr>
      <t>hoo</t>
    </r>
    <r>
      <rPr>
        <sz val="12"/>
        <color rgb="FF444644"/>
        <rFont val="Arial"/>
        <family val="2"/>
      </rPr>
      <t>l C</t>
    </r>
    <r>
      <rPr>
        <sz val="12"/>
        <color rgb="FF2A2A2A"/>
        <rFont val="Arial"/>
        <family val="2"/>
      </rPr>
      <t>o</t>
    </r>
    <r>
      <rPr>
        <sz val="12"/>
        <color rgb="FF444644"/>
        <rFont val="Arial"/>
        <family val="2"/>
      </rPr>
      <t>roor</t>
    </r>
    <r>
      <rPr>
        <sz val="12"/>
        <color rgb="FF2A2A2A"/>
        <rFont val="Arial"/>
        <family val="2"/>
      </rPr>
      <t>a</t>
    </r>
    <r>
      <rPr>
        <sz val="12"/>
        <color rgb="FF444644"/>
        <rFont val="Arial"/>
        <family val="2"/>
      </rPr>
      <t>tio</t>
    </r>
    <r>
      <rPr>
        <sz val="12"/>
        <color rgb="FF2A2A2A"/>
        <rFont val="Arial"/>
        <family val="2"/>
      </rPr>
      <t>n</t>
    </r>
  </si>
  <si>
    <r>
      <rPr>
        <sz val="12"/>
        <color rgb="FF2A2A2A"/>
        <rFont val="Arial"/>
        <family val="2"/>
      </rPr>
      <t>Jeffersonville Townshio Public Librarv</t>
    </r>
  </si>
  <si>
    <r>
      <rPr>
        <sz val="12"/>
        <color rgb="FF2A2A2A"/>
        <rFont val="Arial"/>
        <family val="2"/>
      </rPr>
      <t>Charlestown-Clark County Contractual Library</t>
    </r>
  </si>
  <si>
    <r>
      <rPr>
        <sz val="12"/>
        <color rgb="FF2A2A2A"/>
        <rFont val="Arial"/>
        <family val="2"/>
      </rPr>
      <t>Jefferso</t>
    </r>
    <r>
      <rPr>
        <sz val="12"/>
        <color rgb="FF444644"/>
        <rFont val="Arial"/>
        <family val="2"/>
      </rPr>
      <t>n</t>
    </r>
    <r>
      <rPr>
        <sz val="12"/>
        <color rgb="FF2A2A2A"/>
        <rFont val="Arial"/>
        <family val="2"/>
      </rPr>
      <t>vill</t>
    </r>
    <r>
      <rPr>
        <sz val="12"/>
        <color rgb="FF444644"/>
        <rFont val="Arial"/>
        <family val="2"/>
      </rPr>
      <t>e F</t>
    </r>
    <r>
      <rPr>
        <sz val="12"/>
        <color rgb="FF2A2A2A"/>
        <rFont val="Arial"/>
        <family val="2"/>
      </rPr>
      <t>lood Contro</t>
    </r>
    <r>
      <rPr>
        <sz val="12"/>
        <color rgb="FF444644"/>
        <rFont val="Arial"/>
        <family val="2"/>
      </rPr>
      <t>l</t>
    </r>
  </si>
  <si>
    <r>
      <rPr>
        <sz val="12"/>
        <color rgb="FF2A2A2A"/>
        <rFont val="Arial"/>
        <family val="2"/>
      </rPr>
      <t>C</t>
    </r>
    <r>
      <rPr>
        <sz val="12"/>
        <color rgb="FF444644"/>
        <rFont val="Arial"/>
        <family val="2"/>
      </rPr>
      <t>h</t>
    </r>
    <r>
      <rPr>
        <sz val="12"/>
        <color rgb="FF2A2A2A"/>
        <rFont val="Arial"/>
        <family val="2"/>
      </rPr>
      <t>arl</t>
    </r>
    <r>
      <rPr>
        <sz val="12"/>
        <color rgb="FF444644"/>
        <rFont val="Arial"/>
        <family val="2"/>
      </rPr>
      <t>es</t>
    </r>
    <r>
      <rPr>
        <sz val="12"/>
        <color rgb="FF2A2A2A"/>
        <rFont val="Arial"/>
        <family val="2"/>
      </rPr>
      <t>tow</t>
    </r>
    <r>
      <rPr>
        <sz val="12"/>
        <color rgb="FF444644"/>
        <rFont val="Arial"/>
        <family val="2"/>
      </rPr>
      <t xml:space="preserve">n </t>
    </r>
    <r>
      <rPr>
        <sz val="12"/>
        <color rgb="FF2A2A2A"/>
        <rFont val="Arial"/>
        <family val="2"/>
      </rPr>
      <t>Fire</t>
    </r>
  </si>
  <si>
    <r>
      <rPr>
        <sz val="12"/>
        <color rgb="FF444644"/>
        <rFont val="Arial"/>
        <family val="2"/>
      </rPr>
      <t>Tri</t>
    </r>
    <r>
      <rPr>
        <sz val="12"/>
        <color rgb="FF2A2A2A"/>
        <rFont val="Arial"/>
        <family val="2"/>
      </rPr>
      <t>-</t>
    </r>
    <r>
      <rPr>
        <sz val="12"/>
        <color rgb="FF444644"/>
        <rFont val="Arial"/>
        <family val="2"/>
      </rPr>
      <t>T</t>
    </r>
    <r>
      <rPr>
        <sz val="12"/>
        <color rgb="FF2A2A2A"/>
        <rFont val="Arial"/>
        <family val="2"/>
      </rPr>
      <t>ow</t>
    </r>
    <r>
      <rPr>
        <sz val="12"/>
        <color rgb="FF444644"/>
        <rFont val="Arial"/>
        <family val="2"/>
      </rPr>
      <t>n</t>
    </r>
    <r>
      <rPr>
        <sz val="12"/>
        <color rgb="FF2A2A2A"/>
        <rFont val="Arial"/>
        <family val="2"/>
      </rPr>
      <t>sh</t>
    </r>
    <r>
      <rPr>
        <sz val="12"/>
        <color rgb="FF444644"/>
        <rFont val="Arial"/>
        <family val="2"/>
      </rPr>
      <t>i</t>
    </r>
    <r>
      <rPr>
        <sz val="12"/>
        <color rgb="FF2A2A2A"/>
        <rFont val="Arial"/>
        <family val="2"/>
      </rPr>
      <t xml:space="preserve">p Fire Protection </t>
    </r>
    <r>
      <rPr>
        <sz val="12"/>
        <color rgb="FF444644"/>
        <rFont val="Arial"/>
        <family val="2"/>
      </rPr>
      <t>Di</t>
    </r>
    <r>
      <rPr>
        <sz val="12"/>
        <color rgb="FF2A2A2A"/>
        <rFont val="Arial"/>
        <family val="2"/>
      </rPr>
      <t>s</t>
    </r>
    <r>
      <rPr>
        <sz val="12"/>
        <color rgb="FF444644"/>
        <rFont val="Arial"/>
        <family val="2"/>
      </rPr>
      <t>trict</t>
    </r>
  </si>
  <si>
    <r>
      <rPr>
        <b/>
        <sz val="12"/>
        <color rgb="FF444644"/>
        <rFont val="Arial"/>
        <family val="2"/>
      </rPr>
      <t>C</t>
    </r>
    <r>
      <rPr>
        <b/>
        <sz val="12"/>
        <color rgb="FF2A2A2A"/>
        <rFont val="Arial"/>
        <family val="2"/>
      </rPr>
      <t>la</t>
    </r>
    <r>
      <rPr>
        <b/>
        <sz val="12"/>
        <color rgb="FF444644"/>
        <rFont val="Arial"/>
        <family val="2"/>
      </rPr>
      <t>rks</t>
    </r>
    <r>
      <rPr>
        <b/>
        <sz val="12"/>
        <color rgb="FF2A2A2A"/>
        <rFont val="Arial"/>
        <family val="2"/>
      </rPr>
      <t>v</t>
    </r>
    <r>
      <rPr>
        <b/>
        <sz val="12"/>
        <color rgb="FF444644"/>
        <rFont val="Arial"/>
        <family val="2"/>
      </rPr>
      <t>ill</t>
    </r>
    <r>
      <rPr>
        <b/>
        <sz val="12"/>
        <color rgb="FF2A2A2A"/>
        <rFont val="Arial"/>
        <family val="2"/>
      </rPr>
      <t xml:space="preserve">e </t>
    </r>
    <r>
      <rPr>
        <b/>
        <sz val="12"/>
        <color rgb="FF444644"/>
        <rFont val="Arial"/>
        <family val="2"/>
      </rPr>
      <t>C</t>
    </r>
    <r>
      <rPr>
        <b/>
        <sz val="12"/>
        <color rgb="FF2A2A2A"/>
        <rFont val="Arial"/>
        <family val="2"/>
      </rPr>
      <t>i</t>
    </r>
    <r>
      <rPr>
        <b/>
        <sz val="12"/>
        <color rgb="FF444644"/>
        <rFont val="Arial"/>
        <family val="2"/>
      </rPr>
      <t xml:space="preserve">vil </t>
    </r>
    <r>
      <rPr>
        <b/>
        <sz val="12"/>
        <color rgb="FF2A2A2A"/>
        <rFont val="Arial"/>
        <family val="2"/>
      </rPr>
      <t>Town</t>
    </r>
  </si>
  <si>
    <r>
      <rPr>
        <sz val="12"/>
        <color rgb="FF2A2A2A"/>
        <rFont val="Arial"/>
        <family val="2"/>
      </rPr>
      <t>Jeffersonville Civil City</t>
    </r>
  </si>
  <si>
    <r>
      <rPr>
        <b/>
        <sz val="12"/>
        <color rgb="FF2A2A2A"/>
        <rFont val="Arial"/>
        <family val="2"/>
      </rPr>
      <t>PROPOSED F</t>
    </r>
    <r>
      <rPr>
        <b/>
        <sz val="12"/>
        <color rgb="FF28384D"/>
        <rFont val="Arial"/>
        <family val="2"/>
      </rPr>
      <t>I</t>
    </r>
    <r>
      <rPr>
        <b/>
        <sz val="12"/>
        <color rgb="FF2A2A2A"/>
        <rFont val="Arial"/>
        <family val="2"/>
      </rPr>
      <t>RE TERRITORY</t>
    </r>
  </si>
  <si>
    <t>Clark County Local Income Tax - Certified Shares (CAGIT)</t>
  </si>
  <si>
    <r>
      <rPr>
        <sz val="12"/>
        <color rgb="FF545E6D"/>
        <rFont val="Arial"/>
        <family val="2"/>
      </rPr>
      <t xml:space="preserve">Clark </t>
    </r>
    <r>
      <rPr>
        <sz val="12"/>
        <color rgb="FF6E7275"/>
        <rFont val="Arial"/>
        <family val="2"/>
      </rPr>
      <t>County</t>
    </r>
  </si>
  <si>
    <r>
      <rPr>
        <sz val="12"/>
        <color rgb="FF545E6D"/>
        <rFont val="Arial"/>
        <family val="2"/>
      </rPr>
      <t>Bethlehem Township</t>
    </r>
  </si>
  <si>
    <r>
      <rPr>
        <sz val="12"/>
        <color rgb="FF545E6D"/>
        <rFont val="Arial"/>
        <family val="2"/>
      </rPr>
      <t>Union Township</t>
    </r>
  </si>
  <si>
    <r>
      <rPr>
        <b/>
        <sz val="12"/>
        <color rgb="FF545E6D"/>
        <rFont val="Arial"/>
        <family val="2"/>
      </rPr>
      <t>Cla</t>
    </r>
    <r>
      <rPr>
        <b/>
        <sz val="12"/>
        <color rgb="FF494949"/>
        <rFont val="Arial"/>
        <family val="2"/>
      </rPr>
      <t>rk</t>
    </r>
    <r>
      <rPr>
        <b/>
        <sz val="12"/>
        <color rgb="FF545E6D"/>
        <rFont val="Arial"/>
        <family val="2"/>
      </rPr>
      <t>svill</t>
    </r>
    <r>
      <rPr>
        <b/>
        <sz val="12"/>
        <color rgb="FF494949"/>
        <rFont val="Arial"/>
        <family val="2"/>
      </rPr>
      <t xml:space="preserve">e </t>
    </r>
    <r>
      <rPr>
        <b/>
        <sz val="12"/>
        <color rgb="FF6E7275"/>
        <rFont val="Arial"/>
        <family val="2"/>
      </rPr>
      <t>C</t>
    </r>
    <r>
      <rPr>
        <b/>
        <sz val="12"/>
        <color rgb="FF545E6D"/>
        <rFont val="Arial"/>
        <family val="2"/>
      </rPr>
      <t>ivi</t>
    </r>
    <r>
      <rPr>
        <b/>
        <sz val="12"/>
        <color rgb="FF494949"/>
        <rFont val="Arial"/>
        <family val="2"/>
      </rPr>
      <t xml:space="preserve">l </t>
    </r>
    <r>
      <rPr>
        <b/>
        <sz val="12"/>
        <color rgb="FF545E6D"/>
        <rFont val="Arial"/>
        <family val="2"/>
      </rPr>
      <t>Town</t>
    </r>
  </si>
  <si>
    <r>
      <rPr>
        <sz val="12"/>
        <color rgb="FF494949"/>
        <rFont val="Arial"/>
        <family val="2"/>
      </rPr>
      <t>B</t>
    </r>
    <r>
      <rPr>
        <sz val="12"/>
        <color rgb="FF545E6D"/>
        <rFont val="Arial"/>
        <family val="2"/>
      </rPr>
      <t>o</t>
    </r>
    <r>
      <rPr>
        <sz val="12"/>
        <color rgb="FF494949"/>
        <rFont val="Arial"/>
        <family val="2"/>
      </rPr>
      <t>rd</t>
    </r>
    <r>
      <rPr>
        <sz val="12"/>
        <color rgb="FF545E6D"/>
        <rFont val="Arial"/>
        <family val="2"/>
      </rPr>
      <t>en Civi</t>
    </r>
    <r>
      <rPr>
        <sz val="12"/>
        <color rgb="FF494949"/>
        <rFont val="Arial"/>
        <family val="2"/>
      </rPr>
      <t>l T</t>
    </r>
    <r>
      <rPr>
        <sz val="12"/>
        <color rgb="FF545E6D"/>
        <rFont val="Arial"/>
        <family val="2"/>
      </rPr>
      <t>o</t>
    </r>
    <r>
      <rPr>
        <sz val="12"/>
        <color rgb="FF494949"/>
        <rFont val="Arial"/>
        <family val="2"/>
      </rPr>
      <t>wn</t>
    </r>
  </si>
  <si>
    <r>
      <rPr>
        <sz val="12"/>
        <color rgb="FF545E6D"/>
        <rFont val="Arial"/>
        <family val="2"/>
      </rPr>
      <t>Utic</t>
    </r>
    <r>
      <rPr>
        <sz val="12"/>
        <color rgb="FF494949"/>
        <rFont val="Arial"/>
        <family val="2"/>
      </rPr>
      <t xml:space="preserve">a </t>
    </r>
    <r>
      <rPr>
        <sz val="12"/>
        <color rgb="FF545E6D"/>
        <rFont val="Arial"/>
        <family val="2"/>
      </rPr>
      <t>Civ</t>
    </r>
    <r>
      <rPr>
        <sz val="12"/>
        <color rgb="FF2F2F2F"/>
        <rFont val="Arial"/>
        <family val="2"/>
      </rPr>
      <t>i</t>
    </r>
    <r>
      <rPr>
        <sz val="12"/>
        <color rgb="FF494949"/>
        <rFont val="Arial"/>
        <family val="2"/>
      </rPr>
      <t xml:space="preserve">l </t>
    </r>
    <r>
      <rPr>
        <sz val="12"/>
        <color rgb="FF6E7275"/>
        <rFont val="Arial"/>
        <family val="2"/>
      </rPr>
      <t>T</t>
    </r>
    <r>
      <rPr>
        <sz val="12"/>
        <color rgb="FF545E6D"/>
        <rFont val="Arial"/>
        <family val="2"/>
      </rPr>
      <t>o</t>
    </r>
    <r>
      <rPr>
        <sz val="12"/>
        <color rgb="FF494949"/>
        <rFont val="Arial"/>
        <family val="2"/>
      </rPr>
      <t>wn</t>
    </r>
  </si>
  <si>
    <r>
      <rPr>
        <sz val="12"/>
        <color rgb="FF545E6D"/>
        <rFont val="Arial"/>
        <family val="2"/>
      </rPr>
      <t>Jeffersonville Flood Control</t>
    </r>
  </si>
  <si>
    <r>
      <rPr>
        <sz val="12"/>
        <color rgb="FF2F2F2F"/>
        <rFont val="Arial"/>
        <family val="2"/>
      </rPr>
      <t>Utica Township F</t>
    </r>
    <r>
      <rPr>
        <sz val="12"/>
        <color rgb="FF5E3624"/>
        <rFont val="Arial"/>
        <family val="2"/>
      </rPr>
      <t>i</t>
    </r>
    <r>
      <rPr>
        <sz val="12"/>
        <color rgb="FF2F2F2F"/>
        <rFont val="Arial"/>
        <family val="2"/>
      </rPr>
      <t>re D</t>
    </r>
    <r>
      <rPr>
        <sz val="12"/>
        <color rgb="FF5E3624"/>
        <rFont val="Arial"/>
        <family val="2"/>
      </rPr>
      <t>i</t>
    </r>
    <r>
      <rPr>
        <sz val="12"/>
        <color rgb="FF2F2F2F"/>
        <rFont val="Arial"/>
        <family val="2"/>
      </rPr>
      <t>strict</t>
    </r>
  </si>
  <si>
    <r>
      <rPr>
        <b/>
        <sz val="10.5"/>
        <color rgb="FF333336"/>
        <rFont val="Arial"/>
        <family val="2"/>
      </rPr>
      <t>Clarksville Civil Town</t>
    </r>
  </si>
  <si>
    <r>
      <rPr>
        <b/>
        <sz val="10.5"/>
        <color rgb="FF7C7E80"/>
        <rFont val="Arial"/>
        <family val="2"/>
      </rPr>
      <t>-</t>
    </r>
  </si>
  <si>
    <r>
      <rPr>
        <sz val="10.5"/>
        <color rgb="FF333336"/>
        <rFont val="Arial"/>
        <family val="2"/>
      </rPr>
      <t xml:space="preserve">Jeffersonville Civil </t>
    </r>
    <r>
      <rPr>
        <sz val="10.5"/>
        <color rgb="FF212324"/>
        <rFont val="Arial"/>
        <family val="2"/>
      </rPr>
      <t>City</t>
    </r>
  </si>
  <si>
    <r>
      <rPr>
        <sz val="12"/>
        <color rgb="FF2A2A2A"/>
        <rFont val="Arial"/>
        <family val="2"/>
      </rPr>
      <t>S</t>
    </r>
    <r>
      <rPr>
        <sz val="12"/>
        <color rgb="FF444644"/>
        <rFont val="Arial"/>
        <family val="2"/>
      </rPr>
      <t>e</t>
    </r>
    <r>
      <rPr>
        <sz val="12"/>
        <color rgb="FF2A2A2A"/>
        <rFont val="Arial"/>
        <family val="2"/>
      </rPr>
      <t>lle</t>
    </r>
    <r>
      <rPr>
        <sz val="12"/>
        <color rgb="FF444644"/>
        <rFont val="Arial"/>
        <family val="2"/>
      </rPr>
      <t>r</t>
    </r>
    <r>
      <rPr>
        <sz val="12"/>
        <color rgb="FF2A2A2A"/>
        <rFont val="Arial"/>
        <family val="2"/>
      </rPr>
      <t>sbu</t>
    </r>
    <r>
      <rPr>
        <sz val="12"/>
        <color rgb="FF444644"/>
        <rFont val="Arial"/>
        <family val="2"/>
      </rPr>
      <t>rg</t>
    </r>
    <r>
      <rPr>
        <sz val="12"/>
        <color rgb="FF2A2A2A"/>
        <rFont val="Arial"/>
        <family val="2"/>
      </rPr>
      <t xml:space="preserve"> Civil Town</t>
    </r>
  </si>
  <si>
    <t>County Vehicle Excise Tax</t>
  </si>
  <si>
    <t>EDIT</t>
  </si>
  <si>
    <t>LOIT - Public Safety</t>
  </si>
  <si>
    <t>CAGIT</t>
  </si>
  <si>
    <t>Base Year</t>
  </si>
  <si>
    <t>2026 Est</t>
  </si>
  <si>
    <t>Change</t>
  </si>
  <si>
    <t>2027 Est</t>
  </si>
  <si>
    <t>2028 Est</t>
  </si>
  <si>
    <t>TOTAL</t>
  </si>
  <si>
    <t>Circuit Breaker Credits</t>
  </si>
  <si>
    <t>$14.3M</t>
  </si>
  <si>
    <t>2026 Proposed Fire &amp; EMS</t>
  </si>
  <si>
    <t>$28.5M</t>
  </si>
  <si>
    <t>Other Impacts</t>
  </si>
  <si>
    <t>If Jeffersonville pulls out of County EMS, what is the impact to all other underlying units? Do we incur those contracted costs?</t>
  </si>
  <si>
    <t>Bethlehem Township</t>
  </si>
  <si>
    <t>Charlestown Township</t>
  </si>
  <si>
    <t>Jeffersonville Township</t>
  </si>
  <si>
    <t>Monroe Township</t>
  </si>
  <si>
    <t>Silver Creek Township</t>
  </si>
  <si>
    <r>
      <rPr>
        <sz val="12"/>
        <color rgb="FF2A2A2A"/>
        <rFont val="Arial"/>
        <family val="2"/>
      </rPr>
      <t>U</t>
    </r>
    <r>
      <rPr>
        <sz val="12"/>
        <color rgb="FF444644"/>
        <rFont val="Arial"/>
        <family val="2"/>
      </rPr>
      <t>ni</t>
    </r>
    <r>
      <rPr>
        <sz val="12"/>
        <color rgb="FF2A2A2A"/>
        <rFont val="Arial"/>
        <family val="2"/>
      </rPr>
      <t xml:space="preserve">on </t>
    </r>
    <r>
      <rPr>
        <sz val="12"/>
        <color rgb="FF444644"/>
        <rFont val="Arial"/>
        <family val="2"/>
      </rPr>
      <t>T</t>
    </r>
    <r>
      <rPr>
        <sz val="12"/>
        <color rgb="FF2A2A2A"/>
        <rFont val="Arial"/>
        <family val="2"/>
      </rPr>
      <t>ow</t>
    </r>
    <r>
      <rPr>
        <sz val="12"/>
        <color rgb="FF444644"/>
        <rFont val="Arial"/>
        <family val="2"/>
      </rPr>
      <t>n</t>
    </r>
    <r>
      <rPr>
        <sz val="12"/>
        <color rgb="FF2A2A2A"/>
        <rFont val="Arial"/>
        <family val="2"/>
      </rPr>
      <t>sh</t>
    </r>
    <r>
      <rPr>
        <sz val="12"/>
        <color rgb="FF5D5D5D"/>
        <rFont val="Arial"/>
        <family val="2"/>
      </rPr>
      <t>ip</t>
    </r>
  </si>
  <si>
    <t>Utica Township Fire District</t>
  </si>
  <si>
    <t>Washington Township</t>
  </si>
  <si>
    <r>
      <rPr>
        <sz val="12"/>
        <color rgb="FF2A2A2A"/>
        <rFont val="Arial"/>
        <family val="2"/>
      </rPr>
      <t>O</t>
    </r>
    <r>
      <rPr>
        <sz val="12"/>
        <color rgb="FF444644"/>
        <rFont val="Arial"/>
        <family val="2"/>
      </rPr>
      <t>r</t>
    </r>
    <r>
      <rPr>
        <sz val="12"/>
        <color rgb="FF2A2A2A"/>
        <rFont val="Arial"/>
        <family val="2"/>
      </rPr>
      <t xml:space="preserve">egon </t>
    </r>
    <r>
      <rPr>
        <sz val="12"/>
        <color rgb="FF444644"/>
        <rFont val="Arial"/>
        <family val="2"/>
      </rPr>
      <t>T</t>
    </r>
    <r>
      <rPr>
        <sz val="12"/>
        <color rgb="FF2A2A2A"/>
        <rFont val="Arial"/>
        <family val="2"/>
      </rPr>
      <t>ow</t>
    </r>
    <r>
      <rPr>
        <sz val="12"/>
        <color rgb="FF444644"/>
        <rFont val="Arial"/>
        <family val="2"/>
      </rPr>
      <t>n</t>
    </r>
    <r>
      <rPr>
        <sz val="12"/>
        <color rgb="FF2A2A2A"/>
        <rFont val="Arial"/>
        <family val="2"/>
      </rPr>
      <t>sh</t>
    </r>
    <r>
      <rPr>
        <sz val="12"/>
        <color rgb="FF5D5D5D"/>
        <rFont val="Arial"/>
        <family val="2"/>
      </rPr>
      <t>ip</t>
    </r>
  </si>
  <si>
    <r>
      <rPr>
        <b/>
        <i/>
        <sz val="12"/>
        <color rgb="FF2A2A2A"/>
        <rFont val="Arial"/>
        <family val="2"/>
      </rPr>
      <t xml:space="preserve">Jeffersonville </t>
    </r>
    <r>
      <rPr>
        <b/>
        <sz val="12"/>
        <color rgb="FF2A2A2A"/>
        <rFont val="Arial"/>
        <family val="2"/>
      </rPr>
      <t xml:space="preserve">- </t>
    </r>
    <r>
      <rPr>
        <b/>
        <i/>
        <sz val="12"/>
        <color rgb="FF2A2A2A"/>
        <rFont val="Arial"/>
        <family val="2"/>
      </rPr>
      <t xml:space="preserve">Utica Township FPO Fire </t>
    </r>
    <r>
      <rPr>
        <b/>
        <i/>
        <sz val="12"/>
        <color rgb="FF5D5D5D"/>
        <rFont val="Arial"/>
        <family val="2"/>
      </rPr>
      <t>T</t>
    </r>
    <r>
      <rPr>
        <b/>
        <i/>
        <sz val="12"/>
        <color rgb="FF444644"/>
        <rFont val="Arial"/>
        <family val="2"/>
      </rPr>
      <t>erritory</t>
    </r>
  </si>
  <si>
    <r>
      <rPr>
        <sz val="12"/>
        <color rgb="FF2A2A2A"/>
        <rFont val="Arial"/>
        <family val="2"/>
      </rPr>
      <t>Utica Township Fire District</t>
    </r>
  </si>
  <si>
    <r>
      <rPr>
        <b/>
        <sz val="10.5"/>
        <color rgb="FF333336"/>
        <rFont val="Arial"/>
        <family val="2"/>
      </rPr>
      <t>2026
Baseline</t>
    </r>
  </si>
  <si>
    <r>
      <rPr>
        <b/>
        <sz val="10.5"/>
        <color rgb="FF2F3654"/>
        <rFont val="Arial"/>
        <family val="2"/>
      </rPr>
      <t>PROPOS</t>
    </r>
    <r>
      <rPr>
        <b/>
        <sz val="10.5"/>
        <color rgb="FF212324"/>
        <rFont val="Arial"/>
        <family val="2"/>
      </rPr>
      <t>ED FIRE TERR</t>
    </r>
    <r>
      <rPr>
        <b/>
        <sz val="10.5"/>
        <color rgb="FF2F3654"/>
        <rFont val="Arial"/>
        <family val="2"/>
      </rPr>
      <t>l</t>
    </r>
    <r>
      <rPr>
        <b/>
        <sz val="10.5"/>
        <color rgb="FF212324"/>
        <rFont val="Arial"/>
        <family val="2"/>
      </rPr>
      <t>TORY</t>
    </r>
  </si>
  <si>
    <r>
      <rPr>
        <sz val="10.5"/>
        <color rgb="FF2F3654"/>
        <rFont val="Arial"/>
        <family val="2"/>
      </rPr>
      <t>$   3,211,821</t>
    </r>
  </si>
  <si>
    <r>
      <rPr>
        <vertAlign val="superscript"/>
        <sz val="10.5"/>
        <color rgb="FF545D77"/>
        <rFont val="Arial"/>
        <family val="2"/>
      </rPr>
      <t xml:space="preserve">$                   </t>
    </r>
    <r>
      <rPr>
        <sz val="10.5"/>
        <color rgb="FF626262"/>
        <rFont val="Arial"/>
        <family val="2"/>
      </rPr>
      <t>-</t>
    </r>
  </si>
  <si>
    <r>
      <rPr>
        <sz val="10.5"/>
        <color rgb="FF3F4964"/>
        <rFont val="Arial"/>
        <family val="2"/>
      </rPr>
      <t xml:space="preserve">$   </t>
    </r>
    <r>
      <rPr>
        <sz val="10.5"/>
        <color rgb="FF2F3654"/>
        <rFont val="Arial"/>
        <family val="2"/>
      </rPr>
      <t>2,</t>
    </r>
    <r>
      <rPr>
        <sz val="10.5"/>
        <color rgb="FF48484B"/>
        <rFont val="Arial"/>
        <family val="2"/>
      </rPr>
      <t>634</t>
    </r>
    <r>
      <rPr>
        <sz val="10.5"/>
        <color rgb="FF6E87B5"/>
        <rFont val="Arial"/>
        <family val="2"/>
      </rPr>
      <t>,</t>
    </r>
    <r>
      <rPr>
        <sz val="10.5"/>
        <color rgb="FF48484B"/>
        <rFont val="Arial"/>
        <family val="2"/>
      </rPr>
      <t>349</t>
    </r>
  </si>
  <si>
    <r>
      <rPr>
        <sz val="10.5"/>
        <color rgb="FF7C7E80"/>
        <rFont val="Arial"/>
        <family val="2"/>
      </rPr>
      <t>-</t>
    </r>
  </si>
  <si>
    <t>Charlestown Civil City</t>
  </si>
  <si>
    <t>513 621</t>
  </si>
  <si>
    <r>
      <rPr>
        <sz val="10"/>
        <color rgb="FF2F2F2F"/>
        <rFont val="Times New Roman"/>
        <family val="1"/>
      </rPr>
      <t>Note</t>
    </r>
    <r>
      <rPr>
        <sz val="10"/>
        <color rgb="FF494949"/>
        <rFont val="Times New Roman"/>
        <family val="1"/>
      </rPr>
      <t xml:space="preserve">: </t>
    </r>
    <r>
      <rPr>
        <sz val="10"/>
        <color rgb="FF2F2F2F"/>
        <rFont val="Times New Roman"/>
        <family val="1"/>
      </rPr>
      <t>Certified share</t>
    </r>
    <r>
      <rPr>
        <sz val="10"/>
        <color rgb="FF494949"/>
        <rFont val="Times New Roman"/>
        <family val="1"/>
      </rPr>
      <t xml:space="preserve">s </t>
    </r>
    <r>
      <rPr>
        <sz val="10"/>
        <color rgb="FF2F2F2F"/>
        <rFont val="Times New Roman"/>
        <family val="1"/>
      </rPr>
      <t xml:space="preserve">are </t>
    </r>
    <r>
      <rPr>
        <sz val="10"/>
        <color rgb="FF494949"/>
        <rFont val="Times New Roman"/>
        <family val="1"/>
      </rPr>
      <t>a</t>
    </r>
    <r>
      <rPr>
        <sz val="10"/>
        <color rgb="FF2F2F2F"/>
        <rFont val="Times New Roman"/>
        <family val="1"/>
      </rPr>
      <t xml:space="preserve">llocated </t>
    </r>
    <r>
      <rPr>
        <sz val="10"/>
        <color rgb="FF494949"/>
        <rFont val="Times New Roman"/>
        <family val="1"/>
      </rPr>
      <t xml:space="preserve">to </t>
    </r>
    <r>
      <rPr>
        <sz val="10"/>
        <color rgb="FF2F2F2F"/>
        <rFont val="Times New Roman"/>
        <family val="1"/>
      </rPr>
      <t>taxing units (e</t>
    </r>
    <r>
      <rPr>
        <sz val="10"/>
        <color rgb="FF494949"/>
        <rFont val="Times New Roman"/>
        <family val="1"/>
      </rPr>
      <t>x</t>
    </r>
    <r>
      <rPr>
        <sz val="10"/>
        <color rgb="FF2F2F2F"/>
        <rFont val="Times New Roman"/>
        <family val="1"/>
      </rPr>
      <t xml:space="preserve">cept  </t>
    </r>
    <r>
      <rPr>
        <sz val="10"/>
        <color rgb="FF494949"/>
        <rFont val="Times New Roman"/>
        <family val="1"/>
      </rPr>
      <t>sc</t>
    </r>
    <r>
      <rPr>
        <sz val="10"/>
        <color rgb="FF2F2F2F"/>
        <rFont val="Times New Roman"/>
        <family val="1"/>
      </rPr>
      <t>hools) based on the  amount levied in the  previous year by ea</t>
    </r>
    <r>
      <rPr>
        <sz val="10"/>
        <color rgb="FF494949"/>
        <rFont val="Times New Roman"/>
        <family val="1"/>
      </rPr>
      <t>c</t>
    </r>
    <r>
      <rPr>
        <sz val="10"/>
        <color rgb="FF2F2F2F"/>
        <rFont val="Times New Roman"/>
        <family val="1"/>
      </rPr>
      <t>h entity a</t>
    </r>
    <r>
      <rPr>
        <sz val="10"/>
        <color rgb="FF494949"/>
        <rFont val="Times New Roman"/>
        <family val="1"/>
      </rPr>
      <t xml:space="preserve">s </t>
    </r>
    <r>
      <rPr>
        <sz val="10"/>
        <color rgb="FF2F2F2F"/>
        <rFont val="Times New Roman"/>
        <family val="1"/>
      </rPr>
      <t>a percentag</t>
    </r>
    <r>
      <rPr>
        <sz val="10"/>
        <color rgb="FF494949"/>
        <rFont val="Times New Roman"/>
        <family val="1"/>
      </rPr>
      <t xml:space="preserve">e </t>
    </r>
    <r>
      <rPr>
        <sz val="10"/>
        <color rgb="FF2F2F2F"/>
        <rFont val="Times New Roman"/>
        <family val="1"/>
      </rPr>
      <t xml:space="preserve">of the </t>
    </r>
    <r>
      <rPr>
        <sz val="10"/>
        <color rgb="FF494949"/>
        <rFont val="Times New Roman"/>
        <family val="1"/>
      </rPr>
      <t>s</t>
    </r>
    <r>
      <rPr>
        <sz val="10"/>
        <color rgb="FF2F2F2F"/>
        <rFont val="Times New Roman"/>
        <family val="1"/>
      </rPr>
      <t>um of those l</t>
    </r>
    <r>
      <rPr>
        <sz val="10"/>
        <color rgb="FF494949"/>
        <rFont val="Times New Roman"/>
        <family val="1"/>
      </rPr>
      <t>e</t>
    </r>
    <r>
      <rPr>
        <sz val="10"/>
        <color rgb="FF2F2F2F"/>
        <rFont val="Times New Roman"/>
        <family val="1"/>
      </rPr>
      <t>v</t>
    </r>
    <r>
      <rPr>
        <sz val="10"/>
        <color rgb="FF494949"/>
        <rFont val="Times New Roman"/>
        <family val="1"/>
      </rPr>
      <t>ies</t>
    </r>
    <r>
      <rPr>
        <sz val="10"/>
        <color rgb="FF979A9C"/>
        <rFont val="Times New Roman"/>
        <family val="1"/>
      </rPr>
      <t xml:space="preserve">.  </t>
    </r>
    <r>
      <rPr>
        <sz val="10"/>
        <color rgb="FF2F2F2F"/>
        <rFont val="Times New Roman"/>
        <family val="1"/>
      </rPr>
      <t xml:space="preserve">If </t>
    </r>
    <r>
      <rPr>
        <sz val="10"/>
        <color rgb="FF494949"/>
        <rFont val="Times New Roman"/>
        <family val="1"/>
      </rPr>
      <t xml:space="preserve">a fire </t>
    </r>
    <r>
      <rPr>
        <sz val="10"/>
        <color rgb="FF2F2F2F"/>
        <rFont val="Times New Roman"/>
        <family val="1"/>
      </rPr>
      <t>t</t>
    </r>
    <r>
      <rPr>
        <sz val="10"/>
        <color rgb="FF494949"/>
        <rFont val="Times New Roman"/>
        <family val="1"/>
      </rPr>
      <t>err</t>
    </r>
    <r>
      <rPr>
        <sz val="10"/>
        <color rgb="FF2F2F2F"/>
        <rFont val="Times New Roman"/>
        <family val="1"/>
      </rPr>
      <t>i</t>
    </r>
    <r>
      <rPr>
        <sz val="10"/>
        <color rgb="FF494949"/>
        <rFont val="Times New Roman"/>
        <family val="1"/>
      </rPr>
      <t>tor</t>
    </r>
    <r>
      <rPr>
        <sz val="10"/>
        <color rgb="FF2F2F2F"/>
        <rFont val="Times New Roman"/>
        <family val="1"/>
      </rPr>
      <t>y i</t>
    </r>
    <r>
      <rPr>
        <sz val="10"/>
        <color rgb="FF494949"/>
        <rFont val="Times New Roman"/>
        <family val="1"/>
      </rPr>
      <t>s est</t>
    </r>
    <r>
      <rPr>
        <sz val="10"/>
        <color rgb="FF2F2F2F"/>
        <rFont val="Times New Roman"/>
        <family val="1"/>
      </rPr>
      <t>ablished beginn</t>
    </r>
    <r>
      <rPr>
        <sz val="10"/>
        <color rgb="FF494949"/>
        <rFont val="Times New Roman"/>
        <family val="1"/>
      </rPr>
      <t>in</t>
    </r>
    <r>
      <rPr>
        <sz val="10"/>
        <color rgb="FF2F2F2F"/>
        <rFont val="Times New Roman"/>
        <family val="1"/>
      </rPr>
      <t xml:space="preserve">g with taxes payable </t>
    </r>
    <r>
      <rPr>
        <sz val="10"/>
        <color rgb="FF494949"/>
        <rFont val="Times New Roman"/>
        <family val="1"/>
      </rPr>
      <t>i</t>
    </r>
    <r>
      <rPr>
        <sz val="10"/>
        <color rgb="FF2F2F2F"/>
        <rFont val="Times New Roman"/>
        <family val="1"/>
      </rPr>
      <t>n  202</t>
    </r>
    <r>
      <rPr>
        <sz val="10"/>
        <color rgb="FF494949"/>
        <rFont val="Times New Roman"/>
        <family val="1"/>
      </rPr>
      <t xml:space="preserve">6, </t>
    </r>
    <r>
      <rPr>
        <sz val="10"/>
        <color rgb="FF2F2F2F"/>
        <rFont val="Times New Roman"/>
        <family val="1"/>
      </rPr>
      <t>local income taxe</t>
    </r>
    <r>
      <rPr>
        <sz val="10"/>
        <color rgb="FF494949"/>
        <rFont val="Times New Roman"/>
        <family val="1"/>
      </rPr>
      <t xml:space="preserve">s </t>
    </r>
    <r>
      <rPr>
        <sz val="10"/>
        <color rgb="FF2F2F2F"/>
        <rFont val="Times New Roman"/>
        <family val="1"/>
      </rPr>
      <t xml:space="preserve">will be </t>
    </r>
    <r>
      <rPr>
        <sz val="10"/>
        <color rgb="FF494949"/>
        <rFont val="Times New Roman"/>
        <family val="1"/>
      </rPr>
      <t>i</t>
    </r>
    <r>
      <rPr>
        <sz val="10"/>
        <color rgb="FF2F2F2F"/>
        <rFont val="Times New Roman"/>
        <family val="1"/>
      </rPr>
      <t>mpa</t>
    </r>
    <r>
      <rPr>
        <sz val="10"/>
        <color rgb="FF494949"/>
        <rFont val="Times New Roman"/>
        <family val="1"/>
      </rPr>
      <t>c</t>
    </r>
    <r>
      <rPr>
        <sz val="10"/>
        <color rgb="FF2F2F2F"/>
        <rFont val="Times New Roman"/>
        <family val="1"/>
      </rPr>
      <t>ted be</t>
    </r>
    <r>
      <rPr>
        <sz val="10"/>
        <color rgb="FF494949"/>
        <rFont val="Times New Roman"/>
        <family val="1"/>
      </rPr>
      <t>g</t>
    </r>
    <r>
      <rPr>
        <sz val="10"/>
        <color rgb="FF2F2F2F"/>
        <rFont val="Times New Roman"/>
        <family val="1"/>
      </rPr>
      <t>in</t>
    </r>
    <r>
      <rPr>
        <sz val="10"/>
        <color rgb="FF494949"/>
        <rFont val="Times New Roman"/>
        <family val="1"/>
      </rPr>
      <t>n</t>
    </r>
    <r>
      <rPr>
        <sz val="10"/>
        <color rgb="FF2F2F2F"/>
        <rFont val="Times New Roman"/>
        <family val="1"/>
      </rPr>
      <t>i</t>
    </r>
    <r>
      <rPr>
        <sz val="10"/>
        <color rgb="FF494949"/>
        <rFont val="Times New Roman"/>
        <family val="1"/>
      </rPr>
      <t>n</t>
    </r>
    <r>
      <rPr>
        <sz val="10"/>
        <color rgb="FF2F2F2F"/>
        <rFont val="Times New Roman"/>
        <family val="1"/>
      </rPr>
      <t xml:space="preserve">g </t>
    </r>
    <r>
      <rPr>
        <sz val="10"/>
        <color rgb="FF494949"/>
        <rFont val="Times New Roman"/>
        <family val="1"/>
      </rPr>
      <t>i</t>
    </r>
    <r>
      <rPr>
        <sz val="10"/>
        <color rgb="FF2F2F2F"/>
        <rFont val="Times New Roman"/>
        <family val="1"/>
      </rPr>
      <t>n 2027</t>
    </r>
    <r>
      <rPr>
        <sz val="10"/>
        <color rgb="FF494949"/>
        <rFont val="Times New Roman"/>
        <family val="1"/>
      </rPr>
      <t xml:space="preserve">.  </t>
    </r>
    <r>
      <rPr>
        <sz val="10"/>
        <color rgb="FF2F2F2F"/>
        <rFont val="Times New Roman"/>
        <family val="1"/>
      </rPr>
      <t>Addi</t>
    </r>
    <r>
      <rPr>
        <sz val="10"/>
        <color rgb="FF494949"/>
        <rFont val="Times New Roman"/>
        <family val="1"/>
      </rPr>
      <t>tio</t>
    </r>
    <r>
      <rPr>
        <sz val="10"/>
        <color rgb="FF2F2F2F"/>
        <rFont val="Times New Roman"/>
        <family val="1"/>
      </rPr>
      <t>n</t>
    </r>
    <r>
      <rPr>
        <sz val="10"/>
        <color rgb="FF494949"/>
        <rFont val="Times New Roman"/>
        <family val="1"/>
      </rPr>
      <t>a</t>
    </r>
    <r>
      <rPr>
        <sz val="10"/>
        <color rgb="FF2F2F2F"/>
        <rFont val="Times New Roman"/>
        <family val="1"/>
      </rPr>
      <t>ll</t>
    </r>
    <r>
      <rPr>
        <sz val="10"/>
        <color rgb="FF494949"/>
        <rFont val="Times New Roman"/>
        <family val="1"/>
      </rPr>
      <t xml:space="preserve">y, </t>
    </r>
    <r>
      <rPr>
        <sz val="10"/>
        <color rgb="FF2F2F2F"/>
        <rFont val="Times New Roman"/>
        <family val="1"/>
      </rPr>
      <t>I</t>
    </r>
    <r>
      <rPr>
        <sz val="10"/>
        <color rgb="FF494949"/>
        <rFont val="Times New Roman"/>
        <family val="1"/>
      </rPr>
      <t>C 36</t>
    </r>
    <r>
      <rPr>
        <sz val="10"/>
        <color rgb="FF2F2F2F"/>
        <rFont val="Times New Roman"/>
        <family val="1"/>
      </rPr>
      <t>-</t>
    </r>
    <r>
      <rPr>
        <sz val="10"/>
        <color rgb="FF494949"/>
        <rFont val="Times New Roman"/>
        <family val="1"/>
      </rPr>
      <t>8</t>
    </r>
    <r>
      <rPr>
        <sz val="10"/>
        <color rgb="FF545E6D"/>
        <rFont val="Times New Roman"/>
        <family val="1"/>
      </rPr>
      <t>-</t>
    </r>
    <r>
      <rPr>
        <sz val="10"/>
        <color rgb="FF2F2F2F"/>
        <rFont val="Times New Roman"/>
        <family val="1"/>
      </rPr>
      <t>1</t>
    </r>
    <r>
      <rPr>
        <sz val="10"/>
        <color rgb="FF494949"/>
        <rFont val="Times New Roman"/>
        <family val="1"/>
      </rPr>
      <t>9</t>
    </r>
    <r>
      <rPr>
        <sz val="10"/>
        <color rgb="FF979A9C"/>
        <rFont val="Times New Roman"/>
        <family val="1"/>
      </rPr>
      <t>-</t>
    </r>
    <r>
      <rPr>
        <sz val="10"/>
        <color rgb="FF2F2F2F"/>
        <rFont val="Times New Roman"/>
        <family val="1"/>
      </rPr>
      <t>7</t>
    </r>
    <r>
      <rPr>
        <sz val="10"/>
        <color rgb="FF494949"/>
        <rFont val="Times New Roman"/>
        <family val="1"/>
      </rPr>
      <t xml:space="preserve">.5 </t>
    </r>
    <r>
      <rPr>
        <sz val="10"/>
        <color rgb="FF2F2F2F"/>
        <rFont val="Times New Roman"/>
        <family val="1"/>
      </rPr>
      <t>p</t>
    </r>
    <r>
      <rPr>
        <sz val="10"/>
        <color rgb="FF494949"/>
        <rFont val="Times New Roman"/>
        <family val="1"/>
      </rPr>
      <t>rov</t>
    </r>
    <r>
      <rPr>
        <sz val="10"/>
        <color rgb="FF2F2F2F"/>
        <rFont val="Times New Roman"/>
        <family val="1"/>
      </rPr>
      <t>ide</t>
    </r>
    <r>
      <rPr>
        <sz val="10"/>
        <color rgb="FF494949"/>
        <rFont val="Times New Roman"/>
        <family val="1"/>
      </rPr>
      <t>s th</t>
    </r>
    <r>
      <rPr>
        <sz val="10"/>
        <color rgb="FF2F2F2F"/>
        <rFont val="Times New Roman"/>
        <family val="1"/>
      </rPr>
      <t>at each parti</t>
    </r>
    <r>
      <rPr>
        <sz val="10"/>
        <color rgb="FF494949"/>
        <rFont val="Times New Roman"/>
        <family val="1"/>
      </rPr>
      <t>c</t>
    </r>
    <r>
      <rPr>
        <sz val="10"/>
        <color rgb="FF2F2F2F"/>
        <rFont val="Times New Roman"/>
        <family val="1"/>
      </rPr>
      <t>ipating uni</t>
    </r>
    <r>
      <rPr>
        <sz val="10"/>
        <color rgb="FF494949"/>
        <rFont val="Times New Roman"/>
        <family val="1"/>
      </rPr>
      <t xml:space="preserve">t </t>
    </r>
    <r>
      <rPr>
        <sz val="10"/>
        <color rgb="FF2F2F2F"/>
        <rFont val="Times New Roman"/>
        <family val="1"/>
      </rPr>
      <t>in a F</t>
    </r>
    <r>
      <rPr>
        <sz val="10"/>
        <color rgb="FF494949"/>
        <rFont val="Times New Roman"/>
        <family val="1"/>
      </rPr>
      <t>i</t>
    </r>
    <r>
      <rPr>
        <sz val="10"/>
        <color rgb="FF2F2F2F"/>
        <rFont val="Times New Roman"/>
        <family val="1"/>
      </rPr>
      <t>re Territory for p</t>
    </r>
    <r>
      <rPr>
        <sz val="10"/>
        <color rgb="FF494949"/>
        <rFont val="Times New Roman"/>
        <family val="1"/>
      </rPr>
      <t>u</t>
    </r>
    <r>
      <rPr>
        <sz val="10"/>
        <color rgb="FF2F2F2F"/>
        <rFont val="Times New Roman"/>
        <family val="1"/>
      </rPr>
      <t>rpo</t>
    </r>
    <r>
      <rPr>
        <sz val="10"/>
        <color rgb="FF494949"/>
        <rFont val="Times New Roman"/>
        <family val="1"/>
      </rPr>
      <t>s</t>
    </r>
    <r>
      <rPr>
        <sz val="10"/>
        <color rgb="FF2F2F2F"/>
        <rFont val="Times New Roman"/>
        <family val="1"/>
      </rPr>
      <t>e</t>
    </r>
    <r>
      <rPr>
        <sz val="10"/>
        <color rgb="FF494949"/>
        <rFont val="Times New Roman"/>
        <family val="1"/>
      </rPr>
      <t xml:space="preserve">s </t>
    </r>
    <r>
      <rPr>
        <sz val="10"/>
        <color rgb="FF2F2F2F"/>
        <rFont val="Times New Roman"/>
        <family val="1"/>
      </rPr>
      <t>of allocating certified shares i</t>
    </r>
    <r>
      <rPr>
        <sz val="10"/>
        <color rgb="FF494949"/>
        <rFont val="Times New Roman"/>
        <family val="1"/>
      </rPr>
      <t xml:space="preserve">s </t>
    </r>
    <r>
      <rPr>
        <sz val="10"/>
        <color rgb="FF2F2F2F"/>
        <rFont val="Times New Roman"/>
        <family val="1"/>
      </rPr>
      <t>consider</t>
    </r>
    <r>
      <rPr>
        <sz val="10"/>
        <color rgb="FF494949"/>
        <rFont val="Times New Roman"/>
        <family val="1"/>
      </rPr>
      <t>e</t>
    </r>
    <r>
      <rPr>
        <sz val="10"/>
        <color rgb="FF2F2F2F"/>
        <rFont val="Times New Roman"/>
        <family val="1"/>
      </rPr>
      <t>d to h</t>
    </r>
    <r>
      <rPr>
        <sz val="10"/>
        <color rgb="FF494949"/>
        <rFont val="Times New Roman"/>
        <family val="1"/>
      </rPr>
      <t>a</t>
    </r>
    <r>
      <rPr>
        <sz val="10"/>
        <color rgb="FF2F2F2F"/>
        <rFont val="Times New Roman"/>
        <family val="1"/>
      </rPr>
      <t>ve imp</t>
    </r>
    <r>
      <rPr>
        <sz val="10"/>
        <color rgb="FF494949"/>
        <rFont val="Times New Roman"/>
        <family val="1"/>
      </rPr>
      <t>os</t>
    </r>
    <r>
      <rPr>
        <sz val="10"/>
        <color rgb="FF2F2F2F"/>
        <rFont val="Times New Roman"/>
        <family val="1"/>
      </rPr>
      <t xml:space="preserve">ed a </t>
    </r>
    <r>
      <rPr>
        <sz val="10"/>
        <color rgb="FF494949"/>
        <rFont val="Times New Roman"/>
        <family val="1"/>
      </rPr>
      <t>pa</t>
    </r>
    <r>
      <rPr>
        <sz val="10"/>
        <color rgb="FF2F2F2F"/>
        <rFont val="Times New Roman"/>
        <family val="1"/>
      </rPr>
      <t xml:space="preserve">rt of the property tax levy imposed for the territory </t>
    </r>
  </si>
  <si>
    <t>Carr Township</t>
  </si>
  <si>
    <t>Oregon Township</t>
  </si>
  <si>
    <r>
      <rPr>
        <sz val="12"/>
        <color rgb="FF545E6D"/>
        <rFont val="Arial"/>
        <family val="2"/>
      </rPr>
      <t xml:space="preserve">Owen </t>
    </r>
    <r>
      <rPr>
        <sz val="12"/>
        <color rgb="FF808385"/>
        <rFont val="Arial"/>
        <family val="2"/>
      </rPr>
      <t>T</t>
    </r>
    <r>
      <rPr>
        <sz val="12"/>
        <color rgb="FF545E6D"/>
        <rFont val="Arial"/>
        <family val="2"/>
      </rPr>
      <t>ownship</t>
    </r>
  </si>
  <si>
    <r>
      <rPr>
        <sz val="12"/>
        <color rgb="FF545E6D"/>
        <rFont val="Arial"/>
        <family val="2"/>
      </rPr>
      <t xml:space="preserve">Wood </t>
    </r>
    <r>
      <rPr>
        <sz val="12"/>
        <color rgb="FF6E7275"/>
        <rFont val="Arial"/>
        <family val="2"/>
      </rPr>
      <t>T</t>
    </r>
    <r>
      <rPr>
        <sz val="12"/>
        <color rgb="FF545E6D"/>
        <rFont val="Arial"/>
        <family val="2"/>
      </rPr>
      <t>ownship</t>
    </r>
  </si>
  <si>
    <t>Jeffersonville Civil City</t>
  </si>
  <si>
    <t>Sellersburg Civil Town</t>
  </si>
  <si>
    <r>
      <rPr>
        <sz val="12"/>
        <color rgb="FF545E6D"/>
        <rFont val="Arial"/>
        <family val="2"/>
      </rPr>
      <t>Jef</t>
    </r>
    <r>
      <rPr>
        <sz val="12"/>
        <color rgb="FF494949"/>
        <rFont val="Arial"/>
        <family val="2"/>
      </rPr>
      <t>f</t>
    </r>
    <r>
      <rPr>
        <sz val="12"/>
        <color rgb="FF545E6D"/>
        <rFont val="Arial"/>
        <family val="2"/>
      </rPr>
      <t>erson</t>
    </r>
    <r>
      <rPr>
        <sz val="12"/>
        <color rgb="FF494949"/>
        <rFont val="Arial"/>
        <family val="2"/>
      </rPr>
      <t>v</t>
    </r>
    <r>
      <rPr>
        <sz val="12"/>
        <color rgb="FF545E6D"/>
        <rFont val="Arial"/>
        <family val="2"/>
      </rPr>
      <t xml:space="preserve">ille </t>
    </r>
    <r>
      <rPr>
        <sz val="12"/>
        <color rgb="FF2F2F2F"/>
        <rFont val="Arial"/>
        <family val="2"/>
      </rPr>
      <t>T</t>
    </r>
    <r>
      <rPr>
        <sz val="12"/>
        <color rgb="FF545E6D"/>
        <rFont val="Arial"/>
        <family val="2"/>
      </rPr>
      <t xml:space="preserve">ownship </t>
    </r>
    <r>
      <rPr>
        <sz val="12"/>
        <color rgb="FF6E7275"/>
        <rFont val="Arial"/>
        <family val="2"/>
      </rPr>
      <t xml:space="preserve">Public </t>
    </r>
    <r>
      <rPr>
        <sz val="12"/>
        <color rgb="FF808385"/>
        <rFont val="Arial"/>
        <family val="2"/>
      </rPr>
      <t>Li</t>
    </r>
    <r>
      <rPr>
        <sz val="12"/>
        <color rgb="FF545E6D"/>
        <rFont val="Arial"/>
        <family val="2"/>
      </rPr>
      <t>bra</t>
    </r>
    <r>
      <rPr>
        <sz val="12"/>
        <color rgb="FF808385"/>
        <rFont val="Arial"/>
        <family val="2"/>
      </rPr>
      <t>ry</t>
    </r>
  </si>
  <si>
    <t>Charlestown-Clark County Contractual Library</t>
  </si>
  <si>
    <t>Charlestown Fire</t>
  </si>
  <si>
    <r>
      <rPr>
        <sz val="12"/>
        <color rgb="FF6E7275"/>
        <rFont val="Arial"/>
        <family val="2"/>
      </rPr>
      <t>Tri-</t>
    </r>
    <r>
      <rPr>
        <sz val="12"/>
        <color rgb="FF545E6D"/>
        <rFont val="Arial"/>
        <family val="2"/>
      </rPr>
      <t>Town</t>
    </r>
    <r>
      <rPr>
        <sz val="12"/>
        <color rgb="FF494949"/>
        <rFont val="Arial"/>
        <family val="2"/>
      </rPr>
      <t>s</t>
    </r>
    <r>
      <rPr>
        <sz val="12"/>
        <color rgb="FF545E6D"/>
        <rFont val="Arial"/>
        <family val="2"/>
      </rPr>
      <t>hip Fire Protection District</t>
    </r>
  </si>
  <si>
    <r>
      <rPr>
        <sz val="12"/>
        <color rgb="FF545E6D"/>
        <rFont val="Arial"/>
        <family val="2"/>
      </rPr>
      <t>Monroe T</t>
    </r>
    <r>
      <rPr>
        <sz val="12"/>
        <color rgb="FF6E7275"/>
        <rFont val="Arial"/>
        <family val="2"/>
      </rPr>
      <t>o</t>
    </r>
    <r>
      <rPr>
        <sz val="12"/>
        <color rgb="FF494949"/>
        <rFont val="Arial"/>
        <family val="2"/>
      </rPr>
      <t>w</t>
    </r>
    <r>
      <rPr>
        <sz val="12"/>
        <color rgb="FF6E7275"/>
        <rFont val="Arial"/>
        <family val="2"/>
      </rPr>
      <t>n</t>
    </r>
    <r>
      <rPr>
        <sz val="12"/>
        <color rgb="FF545E6D"/>
        <rFont val="Arial"/>
        <family val="2"/>
      </rPr>
      <t>ship Fir</t>
    </r>
    <r>
      <rPr>
        <sz val="12"/>
        <color rgb="FF494949"/>
        <rFont val="Arial"/>
        <family val="2"/>
      </rPr>
      <t xml:space="preserve">e </t>
    </r>
    <r>
      <rPr>
        <sz val="12"/>
        <color rgb="FF545E6D"/>
        <rFont val="Arial"/>
        <family val="2"/>
      </rPr>
      <t>Protection</t>
    </r>
  </si>
  <si>
    <r>
      <rPr>
        <sz val="12"/>
        <color rgb="FF545E6D"/>
        <rFont val="Arial"/>
        <family val="2"/>
      </rPr>
      <t>New Washl</t>
    </r>
    <r>
      <rPr>
        <sz val="12"/>
        <color rgb="FF494949"/>
        <rFont val="Arial"/>
        <family val="2"/>
      </rPr>
      <t>ngto</t>
    </r>
    <r>
      <rPr>
        <sz val="12"/>
        <color rgb="FF545E6D"/>
        <rFont val="Arial"/>
        <family val="2"/>
      </rPr>
      <t>n Fire Protection District</t>
    </r>
  </si>
  <si>
    <t>2026
Baseline</t>
  </si>
  <si>
    <t>PROPOSED FIRE TERRITORY</t>
  </si>
  <si>
    <t>2026 Est.</t>
  </si>
  <si>
    <t>2027 Est.</t>
  </si>
  <si>
    <t>2028 Est.</t>
  </si>
  <si>
    <t>$          -</t>
  </si>
  <si>
    <r>
      <rPr>
        <sz val="12"/>
        <color rgb="FF2A2A2A"/>
        <rFont val="Arial"/>
        <family val="2"/>
      </rPr>
      <t>Monr</t>
    </r>
    <r>
      <rPr>
        <sz val="12"/>
        <color rgb="FF444644"/>
        <rFont val="Arial"/>
        <family val="2"/>
      </rPr>
      <t>oe T</t>
    </r>
    <r>
      <rPr>
        <sz val="12"/>
        <color rgb="FF2A2A2A"/>
        <rFont val="Arial"/>
        <family val="2"/>
      </rPr>
      <t>owwnsh</t>
    </r>
    <r>
      <rPr>
        <sz val="12"/>
        <color rgb="FF444644"/>
        <rFont val="Arial"/>
        <family val="2"/>
      </rPr>
      <t>ip</t>
    </r>
    <r>
      <rPr>
        <sz val="12"/>
        <color rgb="FF2A2A2A"/>
        <rFont val="Arial"/>
        <family val="2"/>
      </rPr>
      <t xml:space="preserve"> Fire Protection</t>
    </r>
  </si>
  <si>
    <t>2025 Jeff Fire Dept Budget</t>
  </si>
  <si>
    <t>New Washington Fire Protection District</t>
  </si>
  <si>
    <t>Clark County Solid Waster District</t>
  </si>
  <si>
    <t>Clark County Local Income Tax  - Public Safety</t>
  </si>
  <si>
    <t>Clark County Circuit Breaker Tax Credits</t>
  </si>
  <si>
    <t>TOTAL IMPACT of Jeffersonville - Utica Township Fire Territory (PROPOSED)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</si>
</sst>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\$\ #,##0"/>
    <numFmt numFmtId="166" formatCode="\$#,##0"/>
    <numFmt numFmtId="167" formatCode="_([$$-409]* #,##0.00_);_([$$-409]* \(#,##0.00\);_([$$-409]* &quot;-&quot;??_);_(@_)"/>
  </numFmts>
  <fonts count="59" x14ac:knownFonts="1">
    <font>
      <sz val="10"/>
      <color rgb="FF000000"/>
      <name val="Times New Roman"/>
      <charset val="204"/>
    </font>
    <font>
      <sz val="12"/>
      <color rgb="FF2F2F2F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545E6D"/>
      <name val="Times New Roman"/>
      <family val="1"/>
    </font>
    <font>
      <sz val="10"/>
      <color rgb="FF979A9C"/>
      <name val="Times New Roman"/>
      <family val="1"/>
    </font>
    <font>
      <sz val="10"/>
      <color rgb="FF494949"/>
      <name val="Times New Roman"/>
      <family val="1"/>
    </font>
    <font>
      <sz val="10"/>
      <color rgb="FF2F2F2F"/>
      <name val="Times New Roman"/>
      <family val="1"/>
    </font>
    <font>
      <b/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.5"/>
      <name val="Arial"/>
      <family val="2"/>
    </font>
    <font>
      <sz val="10.5"/>
      <name val="Arial"/>
      <family val="2"/>
    </font>
    <font>
      <b/>
      <sz val="10.5"/>
      <color rgb="FF333336"/>
      <name val="Arial"/>
      <family val="2"/>
    </font>
    <font>
      <sz val="10.5"/>
      <color rgb="FF333336"/>
      <name val="Arial"/>
      <family val="2"/>
    </font>
    <font>
      <sz val="10.5"/>
      <color rgb="FF2F3654"/>
      <name val="Arial"/>
      <family val="2"/>
    </font>
    <font>
      <sz val="10.5"/>
      <color rgb="FF48484B"/>
      <name val="Arial"/>
      <family val="2"/>
    </font>
    <font>
      <sz val="10.5"/>
      <color rgb="FF6E87B5"/>
      <name val="Arial"/>
      <family val="2"/>
    </font>
    <font>
      <sz val="10.5"/>
      <color rgb="FF3F4964"/>
      <name val="Arial"/>
      <family val="2"/>
    </font>
    <font>
      <b/>
      <sz val="10.5"/>
      <color rgb="FF212324"/>
      <name val="Arial"/>
      <family val="2"/>
    </font>
    <font>
      <sz val="10.5"/>
      <color rgb="FF626262"/>
      <name val="Arial"/>
      <family val="2"/>
    </font>
    <font>
      <sz val="12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24"/>
      <color rgb="FF000000"/>
      <name val="Arial"/>
      <family val="2"/>
    </font>
    <font>
      <sz val="12"/>
      <color rgb="FF2A2A2A"/>
      <name val="Arial"/>
      <family val="2"/>
    </font>
    <font>
      <b/>
      <sz val="12"/>
      <color rgb="FF2A2A2A"/>
      <name val="Arial"/>
      <family val="2"/>
    </font>
    <font>
      <b/>
      <sz val="12"/>
      <name val="Arial"/>
      <family val="2"/>
    </font>
    <font>
      <b/>
      <sz val="12"/>
      <color rgb="FF444644"/>
      <name val="Arial"/>
      <family val="2"/>
    </font>
    <font>
      <b/>
      <sz val="12"/>
      <color rgb="FF28384D"/>
      <name val="Arial"/>
      <family val="2"/>
    </font>
    <font>
      <sz val="12"/>
      <color rgb="FF444644"/>
      <name val="Arial"/>
      <family val="2"/>
    </font>
    <font>
      <sz val="12"/>
      <color rgb="FF5D5D5D"/>
      <name val="Arial"/>
      <family val="2"/>
    </font>
    <font>
      <sz val="12"/>
      <color rgb="FF545E6D"/>
      <name val="Arial"/>
      <family val="2"/>
    </font>
    <font>
      <sz val="12"/>
      <color rgb="FF6E7275"/>
      <name val="Arial"/>
      <family val="2"/>
    </font>
    <font>
      <sz val="12"/>
      <color rgb="FF808385"/>
      <name val="Arial"/>
      <family val="2"/>
    </font>
    <font>
      <sz val="12"/>
      <color rgb="FF494949"/>
      <name val="Arial"/>
      <family val="2"/>
    </font>
    <font>
      <b/>
      <sz val="12"/>
      <color rgb="FF545E6D"/>
      <name val="Arial"/>
      <family val="2"/>
    </font>
    <font>
      <b/>
      <sz val="12"/>
      <color rgb="FF494949"/>
      <name val="Arial"/>
      <family val="2"/>
    </font>
    <font>
      <b/>
      <sz val="12"/>
      <color rgb="FF6E7275"/>
      <name val="Arial"/>
      <family val="2"/>
    </font>
    <font>
      <sz val="12"/>
      <color rgb="FF5E3624"/>
      <name val="Arial"/>
      <family val="2"/>
    </font>
    <font>
      <b/>
      <sz val="10.5"/>
      <color rgb="FF2F3654"/>
      <name val="Arial"/>
      <family val="2"/>
    </font>
    <font>
      <b/>
      <sz val="10.5"/>
      <color rgb="FF7C7E80"/>
      <name val="Arial"/>
      <family val="2"/>
    </font>
    <font>
      <b/>
      <sz val="10.5"/>
      <color rgb="FF3F4964"/>
      <name val="Arial"/>
      <family val="2"/>
    </font>
    <font>
      <sz val="10.5"/>
      <color rgb="FF212324"/>
      <name val="Arial"/>
      <family val="2"/>
    </font>
    <font>
      <sz val="11"/>
      <color rgb="FF000000"/>
      <name val="Arial"/>
      <family val="2"/>
    </font>
    <font>
      <b/>
      <i/>
      <sz val="12"/>
      <color rgb="FF2A2A2A"/>
      <name val="Arial"/>
      <family val="2"/>
    </font>
    <font>
      <b/>
      <i/>
      <sz val="12"/>
      <color rgb="FF5D5D5D"/>
      <name val="Arial"/>
      <family val="2"/>
    </font>
    <font>
      <b/>
      <i/>
      <sz val="12"/>
      <color rgb="FF444644"/>
      <name val="Arial"/>
      <family val="2"/>
    </font>
    <font>
      <sz val="10.5"/>
      <color rgb="FF000000"/>
      <name val="Arial"/>
      <family val="2"/>
    </font>
    <font>
      <b/>
      <sz val="10.5"/>
      <color rgb="FF000000"/>
      <name val="Arial"/>
      <family val="2"/>
    </font>
    <font>
      <vertAlign val="superscript"/>
      <sz val="10.5"/>
      <color rgb="FF545D77"/>
      <name val="Arial"/>
      <family val="2"/>
    </font>
    <font>
      <sz val="10.5"/>
      <color rgb="FF7C7E80"/>
      <name val="Arial"/>
      <family val="2"/>
    </font>
    <font>
      <sz val="10"/>
      <name val="Times New Roman"/>
      <family val="1"/>
    </font>
    <font>
      <b/>
      <sz val="25"/>
      <color rgb="FF000000"/>
      <name val="Arial"/>
      <family val="2"/>
    </font>
    <font>
      <sz val="11"/>
      <color rgb="FF2A2A2A"/>
      <name val="Arial"/>
      <family val="2"/>
    </font>
    <font>
      <sz val="11"/>
      <color rgb="FF333336"/>
      <name val="Arial"/>
      <family val="2"/>
    </font>
    <font>
      <sz val="11"/>
      <name val="Arial"/>
      <family val="2"/>
    </font>
    <font>
      <b/>
      <sz val="1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55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right" vertical="top" wrapText="1"/>
    </xf>
    <xf numFmtId="0" fontId="3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11" fillId="0" borderId="3" xfId="0" applyFont="1" applyBorder="1" applyAlignment="1">
      <alignment horizontal="left" vertical="top" wrapText="1" indent="2"/>
    </xf>
    <xf numFmtId="0" fontId="12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 indent="2"/>
    </xf>
    <xf numFmtId="0" fontId="21" fillId="0" borderId="3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165" fontId="15" fillId="0" borderId="3" xfId="0" applyNumberFormat="1" applyFont="1" applyBorder="1" applyAlignment="1">
      <alignment horizontal="right" vertical="center" shrinkToFit="1"/>
    </xf>
    <xf numFmtId="0" fontId="12" fillId="0" borderId="3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23" fillId="0" borderId="12" xfId="0" applyFont="1" applyBorder="1" applyAlignment="1">
      <alignment horizontal="left" vertical="top"/>
    </xf>
    <xf numFmtId="0" fontId="45" fillId="0" borderId="0" xfId="0" applyFont="1" applyAlignment="1">
      <alignment horizontal="left" vertical="top"/>
    </xf>
    <xf numFmtId="164" fontId="45" fillId="0" borderId="0" xfId="0" applyNumberFormat="1" applyFont="1" applyAlignment="1">
      <alignment horizontal="left" vertical="top"/>
    </xf>
    <xf numFmtId="0" fontId="21" fillId="0" borderId="4" xfId="0" applyFont="1" applyBorder="1" applyAlignment="1">
      <alignment horizontal="left" vertical="top" wrapText="1"/>
    </xf>
    <xf numFmtId="0" fontId="26" fillId="0" borderId="4" xfId="0" applyFont="1" applyBorder="1" applyAlignment="1">
      <alignment horizontal="left" vertical="top" wrapText="1"/>
    </xf>
    <xf numFmtId="0" fontId="26" fillId="0" borderId="3" xfId="0" applyFont="1" applyBorder="1" applyAlignment="1">
      <alignment horizontal="left" vertical="top" wrapText="1"/>
    </xf>
    <xf numFmtId="164" fontId="26" fillId="0" borderId="3" xfId="1" applyNumberFormat="1" applyFont="1" applyBorder="1" applyAlignment="1">
      <alignment horizontal="right" vertical="top" shrinkToFit="1"/>
    </xf>
    <xf numFmtId="164" fontId="23" fillId="0" borderId="3" xfId="1" applyNumberFormat="1" applyFont="1" applyBorder="1" applyAlignment="1">
      <alignment horizontal="right" vertical="top" wrapText="1"/>
    </xf>
    <xf numFmtId="164" fontId="26" fillId="0" borderId="6" xfId="1" applyNumberFormat="1" applyFont="1" applyBorder="1" applyAlignment="1">
      <alignment horizontal="right" vertical="top" shrinkToFit="1"/>
    </xf>
    <xf numFmtId="164" fontId="21" fillId="0" borderId="3" xfId="1" applyNumberFormat="1" applyFont="1" applyBorder="1" applyAlignment="1">
      <alignment horizontal="right" vertical="top" wrapText="1"/>
    </xf>
    <xf numFmtId="164" fontId="26" fillId="0" borderId="13" xfId="1" applyNumberFormat="1" applyFont="1" applyBorder="1" applyAlignment="1">
      <alignment horizontal="right" vertical="top" shrinkToFit="1"/>
    </xf>
    <xf numFmtId="164" fontId="26" fillId="0" borderId="4" xfId="1" applyNumberFormat="1" applyFont="1" applyBorder="1" applyAlignment="1">
      <alignment horizontal="right" vertical="center" shrinkToFit="1"/>
    </xf>
    <xf numFmtId="164" fontId="26" fillId="0" borderId="3" xfId="1" applyNumberFormat="1" applyFont="1" applyBorder="1" applyAlignment="1">
      <alignment horizontal="right" vertical="center" shrinkToFit="1"/>
    </xf>
    <xf numFmtId="164" fontId="27" fillId="0" borderId="3" xfId="1" applyNumberFormat="1" applyFont="1" applyBorder="1" applyAlignment="1">
      <alignment horizontal="right" vertical="center" shrinkToFit="1"/>
    </xf>
    <xf numFmtId="164" fontId="27" fillId="0" borderId="6" xfId="1" applyNumberFormat="1" applyFont="1" applyBorder="1" applyAlignment="1">
      <alignment horizontal="right" vertical="top" shrinkToFit="1"/>
    </xf>
    <xf numFmtId="164" fontId="28" fillId="0" borderId="3" xfId="1" applyNumberFormat="1" applyFont="1" applyBorder="1" applyAlignment="1">
      <alignment horizontal="right" vertical="center" wrapText="1"/>
    </xf>
    <xf numFmtId="164" fontId="27" fillId="0" borderId="3" xfId="1" applyNumberFormat="1" applyFont="1" applyBorder="1" applyAlignment="1">
      <alignment horizontal="right" vertical="top" shrinkToFit="1"/>
    </xf>
    <xf numFmtId="164" fontId="27" fillId="0" borderId="13" xfId="1" applyNumberFormat="1" applyFont="1" applyBorder="1" applyAlignment="1">
      <alignment horizontal="right" vertical="top" shrinkToFit="1"/>
    </xf>
    <xf numFmtId="164" fontId="21" fillId="0" borderId="4" xfId="1" applyNumberFormat="1" applyFont="1" applyBorder="1" applyAlignment="1">
      <alignment horizontal="right" vertical="center" wrapText="1"/>
    </xf>
    <xf numFmtId="164" fontId="23" fillId="3" borderId="12" xfId="1" applyNumberFormat="1" applyFont="1" applyFill="1" applyBorder="1" applyAlignment="1">
      <alignment horizontal="right" vertical="top"/>
    </xf>
    <xf numFmtId="164" fontId="24" fillId="3" borderId="12" xfId="1" applyNumberFormat="1" applyFont="1" applyFill="1" applyBorder="1" applyAlignment="1">
      <alignment horizontal="right" vertical="top"/>
    </xf>
    <xf numFmtId="0" fontId="24" fillId="0" borderId="3" xfId="0" applyFont="1" applyBorder="1" applyAlignment="1">
      <alignment horizontal="left" vertical="top" wrapText="1" indent="1"/>
    </xf>
    <xf numFmtId="164" fontId="46" fillId="0" borderId="3" xfId="1" applyNumberFormat="1" applyFont="1" applyBorder="1" applyAlignment="1">
      <alignment horizontal="right" vertical="center" shrinkToFit="1"/>
    </xf>
    <xf numFmtId="164" fontId="24" fillId="2" borderId="12" xfId="1" applyNumberFormat="1" applyFont="1" applyFill="1" applyBorder="1" applyAlignment="1">
      <alignment horizontal="right" vertical="top"/>
    </xf>
    <xf numFmtId="3" fontId="14" fillId="0" borderId="3" xfId="0" applyNumberFormat="1" applyFont="1" applyBorder="1" applyAlignment="1">
      <alignment vertical="center" shrinkToFit="1"/>
    </xf>
    <xf numFmtId="3" fontId="44" fillId="0" borderId="3" xfId="0" applyNumberFormat="1" applyFont="1" applyBorder="1" applyAlignment="1">
      <alignment vertical="center" shrinkToFit="1"/>
    </xf>
    <xf numFmtId="3" fontId="13" fillId="0" borderId="3" xfId="0" applyNumberFormat="1" applyFont="1" applyBorder="1" applyAlignment="1">
      <alignment vertical="center" shrinkToFit="1"/>
    </xf>
    <xf numFmtId="3" fontId="43" fillId="0" borderId="3" xfId="0" applyNumberFormat="1" applyFont="1" applyBorder="1" applyAlignment="1">
      <alignment vertical="center" shrinkToFit="1"/>
    </xf>
    <xf numFmtId="3" fontId="41" fillId="0" borderId="3" xfId="0" applyNumberFormat="1" applyFont="1" applyBorder="1" applyAlignment="1">
      <alignment vertical="center" shrinkToFit="1"/>
    </xf>
    <xf numFmtId="3" fontId="18" fillId="0" borderId="3" xfId="0" applyNumberFormat="1" applyFont="1" applyBorder="1" applyAlignment="1">
      <alignment vertical="center" shrinkToFit="1"/>
    </xf>
    <xf numFmtId="3" fontId="15" fillId="0" borderId="3" xfId="0" applyNumberFormat="1" applyFont="1" applyBorder="1" applyAlignment="1">
      <alignment vertical="center" shrinkToFi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center" wrapText="1"/>
    </xf>
    <xf numFmtId="0" fontId="49" fillId="0" borderId="0" xfId="0" applyFont="1" applyAlignment="1">
      <alignment horizontal="left" wrapText="1"/>
    </xf>
    <xf numFmtId="0" fontId="50" fillId="0" borderId="12" xfId="0" applyFont="1" applyBorder="1" applyAlignment="1">
      <alignment horizontal="center" vertical="top"/>
    </xf>
    <xf numFmtId="0" fontId="49" fillId="0" borderId="3" xfId="0" applyFont="1" applyBorder="1" applyAlignment="1">
      <alignment horizontal="right" vertical="center" wrapText="1"/>
    </xf>
    <xf numFmtId="164" fontId="49" fillId="0" borderId="3" xfId="1" applyNumberFormat="1" applyFont="1" applyBorder="1" applyAlignment="1">
      <alignment horizontal="right" vertical="center" wrapText="1"/>
    </xf>
    <xf numFmtId="164" fontId="49" fillId="0" borderId="6" xfId="1" applyNumberFormat="1" applyFont="1" applyBorder="1" applyAlignment="1">
      <alignment horizontal="right" vertical="center" wrapText="1"/>
    </xf>
    <xf numFmtId="164" fontId="49" fillId="3" borderId="12" xfId="1" applyNumberFormat="1" applyFont="1" applyFill="1" applyBorder="1" applyAlignment="1">
      <alignment vertical="center" wrapText="1"/>
    </xf>
    <xf numFmtId="164" fontId="49" fillId="2" borderId="12" xfId="1" applyNumberFormat="1" applyFont="1" applyFill="1" applyBorder="1" applyAlignment="1">
      <alignment vertical="center" wrapText="1"/>
    </xf>
    <xf numFmtId="164" fontId="50" fillId="3" borderId="12" xfId="1" applyNumberFormat="1" applyFont="1" applyFill="1" applyBorder="1" applyAlignment="1">
      <alignment vertical="center" wrapText="1"/>
    </xf>
    <xf numFmtId="0" fontId="21" fillId="0" borderId="6" xfId="0" applyFont="1" applyBorder="1" applyAlignment="1">
      <alignment horizontal="left" vertical="top" wrapText="1"/>
    </xf>
    <xf numFmtId="164" fontId="21" fillId="0" borderId="12" xfId="1" applyNumberFormat="1" applyFont="1" applyBorder="1" applyAlignment="1">
      <alignment horizontal="right" vertical="center" wrapText="1"/>
    </xf>
    <xf numFmtId="0" fontId="28" fillId="0" borderId="6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 indent="2"/>
    </xf>
    <xf numFmtId="164" fontId="21" fillId="0" borderId="12" xfId="1" applyNumberFormat="1" applyFont="1" applyBorder="1" applyAlignment="1">
      <alignment horizontal="right" vertical="center" shrinkToFit="1"/>
    </xf>
    <xf numFmtId="164" fontId="28" fillId="0" borderId="12" xfId="1" applyNumberFormat="1" applyFont="1" applyBorder="1" applyAlignment="1">
      <alignment horizontal="right" vertical="center" shrinkToFit="1"/>
    </xf>
    <xf numFmtId="164" fontId="28" fillId="0" borderId="12" xfId="1" applyNumberFormat="1" applyFont="1" applyBorder="1" applyAlignment="1">
      <alignment horizontal="right" vertical="center" wrapText="1"/>
    </xf>
    <xf numFmtId="164" fontId="21" fillId="0" borderId="12" xfId="1" applyNumberFormat="1" applyFont="1" applyBorder="1" applyAlignment="1">
      <alignment horizontal="left" vertical="center" wrapText="1"/>
    </xf>
    <xf numFmtId="0" fontId="21" fillId="0" borderId="12" xfId="0" applyFont="1" applyBorder="1" applyAlignment="1">
      <alignment horizontal="right" vertical="center" wrapText="1"/>
    </xf>
    <xf numFmtId="167" fontId="21" fillId="0" borderId="12" xfId="1" applyNumberFormat="1" applyFont="1" applyBorder="1" applyAlignment="1">
      <alignment horizontal="right" vertical="center" wrapText="1"/>
    </xf>
    <xf numFmtId="164" fontId="21" fillId="0" borderId="16" xfId="1" applyNumberFormat="1" applyFont="1" applyBorder="1" applyAlignment="1">
      <alignment horizontal="right" vertical="center" wrapText="1"/>
    </xf>
    <xf numFmtId="0" fontId="53" fillId="0" borderId="12" xfId="0" applyFont="1" applyBorder="1" applyAlignment="1">
      <alignment horizontal="left" vertical="top"/>
    </xf>
    <xf numFmtId="164" fontId="28" fillId="0" borderId="16" xfId="1" applyNumberFormat="1" applyFont="1" applyBorder="1" applyAlignment="1">
      <alignment horizontal="right" vertical="center" wrapText="1"/>
    </xf>
    <xf numFmtId="164" fontId="10" fillId="0" borderId="0" xfId="1" applyNumberFormat="1" applyFont="1" applyBorder="1" applyAlignment="1">
      <alignment horizontal="left" vertical="top"/>
    </xf>
    <xf numFmtId="164" fontId="10" fillId="0" borderId="0" xfId="0" applyNumberFormat="1" applyFont="1" applyAlignment="1">
      <alignment horizontal="left" vertical="top"/>
    </xf>
    <xf numFmtId="164" fontId="21" fillId="3" borderId="12" xfId="0" applyNumberFormat="1" applyFont="1" applyFill="1" applyBorder="1" applyAlignment="1">
      <alignment horizontal="left" vertical="top"/>
    </xf>
    <xf numFmtId="164" fontId="28" fillId="3" borderId="12" xfId="0" applyNumberFormat="1" applyFont="1" applyFill="1" applyBorder="1" applyAlignment="1">
      <alignment horizontal="left" vertical="top"/>
    </xf>
    <xf numFmtId="164" fontId="21" fillId="4" borderId="12" xfId="0" applyNumberFormat="1" applyFont="1" applyFill="1" applyBorder="1" applyAlignment="1">
      <alignment horizontal="left" vertical="top"/>
    </xf>
    <xf numFmtId="0" fontId="21" fillId="0" borderId="17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right" vertical="center" wrapText="1"/>
    </xf>
    <xf numFmtId="0" fontId="33" fillId="0" borderId="6" xfId="0" applyFont="1" applyBorder="1" applyAlignment="1">
      <alignment horizontal="left" vertical="top" wrapText="1"/>
    </xf>
    <xf numFmtId="0" fontId="36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21" fillId="0" borderId="18" xfId="0" applyFont="1" applyBorder="1" applyAlignment="1">
      <alignment horizontal="center" vertical="top" wrapText="1"/>
    </xf>
    <xf numFmtId="164" fontId="50" fillId="0" borderId="3" xfId="1" applyNumberFormat="1" applyFont="1" applyBorder="1" applyAlignment="1">
      <alignment horizontal="right" vertical="center" wrapText="1"/>
    </xf>
    <xf numFmtId="164" fontId="50" fillId="0" borderId="6" xfId="1" applyNumberFormat="1" applyFont="1" applyBorder="1" applyAlignment="1">
      <alignment horizontal="right" vertical="center" wrapText="1"/>
    </xf>
    <xf numFmtId="164" fontId="23" fillId="3" borderId="19" xfId="1" applyNumberFormat="1" applyFont="1" applyFill="1" applyBorder="1" applyAlignment="1">
      <alignment horizontal="right" vertical="top"/>
    </xf>
    <xf numFmtId="0" fontId="23" fillId="0" borderId="12" xfId="0" applyFont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45" fillId="0" borderId="12" xfId="0" applyFont="1" applyBorder="1" applyAlignment="1">
      <alignment horizontal="left" vertical="top"/>
    </xf>
    <xf numFmtId="164" fontId="22" fillId="0" borderId="12" xfId="1" applyNumberFormat="1" applyFont="1" applyBorder="1" applyAlignment="1">
      <alignment horizontal="left" vertical="top"/>
    </xf>
    <xf numFmtId="0" fontId="22" fillId="0" borderId="12" xfId="0" applyFont="1" applyBorder="1" applyAlignment="1">
      <alignment horizontal="left" vertical="top"/>
    </xf>
    <xf numFmtId="164" fontId="55" fillId="0" borderId="12" xfId="1" applyNumberFormat="1" applyFont="1" applyBorder="1" applyAlignment="1">
      <alignment horizontal="right" vertical="center" shrinkToFit="1"/>
    </xf>
    <xf numFmtId="164" fontId="55" fillId="0" borderId="12" xfId="1" applyNumberFormat="1" applyFont="1" applyBorder="1" applyAlignment="1">
      <alignment horizontal="right" vertical="top" shrinkToFit="1"/>
    </xf>
    <xf numFmtId="164" fontId="45" fillId="0" borderId="12" xfId="1" applyNumberFormat="1" applyFont="1" applyBorder="1" applyAlignment="1">
      <alignment horizontal="right" vertical="center" wrapText="1"/>
    </xf>
    <xf numFmtId="164" fontId="57" fillId="0" borderId="12" xfId="1" applyNumberFormat="1" applyFont="1" applyBorder="1" applyAlignment="1">
      <alignment horizontal="right" vertical="center" wrapText="1"/>
    </xf>
    <xf numFmtId="164" fontId="57" fillId="0" borderId="12" xfId="1" applyNumberFormat="1" applyFont="1" applyBorder="1" applyAlignment="1">
      <alignment horizontal="right" vertical="center" shrinkToFit="1"/>
    </xf>
    <xf numFmtId="164" fontId="56" fillId="0" borderId="12" xfId="1" applyNumberFormat="1" applyFont="1" applyBorder="1" applyAlignment="1">
      <alignment vertical="center" shrinkToFit="1"/>
    </xf>
    <xf numFmtId="164" fontId="45" fillId="0" borderId="12" xfId="1" applyNumberFormat="1" applyFont="1" applyBorder="1" applyAlignment="1">
      <alignment horizontal="left" vertical="top"/>
    </xf>
    <xf numFmtId="164" fontId="22" fillId="0" borderId="12" xfId="1" applyNumberFormat="1" applyFont="1" applyFill="1" applyBorder="1" applyAlignment="1">
      <alignment horizontal="right" vertical="top"/>
    </xf>
    <xf numFmtId="164" fontId="8" fillId="0" borderId="0" xfId="0" applyNumberFormat="1" applyFont="1" applyAlignment="1">
      <alignment horizontal="left" vertical="top"/>
    </xf>
    <xf numFmtId="164" fontId="0" fillId="0" borderId="0" xfId="0" applyNumberForma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25" fillId="0" borderId="0" xfId="0" applyFont="1" applyAlignment="1">
      <alignment horizontal="left" vertical="top" wrapText="1"/>
    </xf>
    <xf numFmtId="0" fontId="24" fillId="0" borderId="21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8" fillId="0" borderId="16" xfId="0" applyFont="1" applyBorder="1" applyAlignment="1">
      <alignment horizontal="center" vertical="top" wrapText="1"/>
    </xf>
    <xf numFmtId="0" fontId="28" fillId="0" borderId="22" xfId="0" applyFont="1" applyBorder="1" applyAlignment="1">
      <alignment horizontal="center" vertical="top" wrapText="1"/>
    </xf>
    <xf numFmtId="0" fontId="28" fillId="0" borderId="14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28" fillId="0" borderId="11" xfId="0" applyFont="1" applyBorder="1" applyAlignment="1">
      <alignment horizontal="left" vertical="top" wrapText="1" indent="1"/>
    </xf>
    <xf numFmtId="0" fontId="28" fillId="0" borderId="5" xfId="0" applyFont="1" applyBorder="1" applyAlignment="1">
      <alignment horizontal="left" vertical="top" wrapText="1" indent="1"/>
    </xf>
    <xf numFmtId="0" fontId="28" fillId="0" borderId="17" xfId="0" applyFont="1" applyBorder="1" applyAlignment="1">
      <alignment horizontal="left" vertical="top" wrapText="1" indent="1"/>
    </xf>
    <xf numFmtId="0" fontId="28" fillId="0" borderId="10" xfId="0" applyFont="1" applyBorder="1" applyAlignment="1">
      <alignment horizontal="left" vertical="top" wrapText="1" indent="1"/>
    </xf>
    <xf numFmtId="0" fontId="27" fillId="0" borderId="11" xfId="0" applyFont="1" applyBorder="1" applyAlignment="1">
      <alignment horizontal="left" vertical="top" wrapText="1"/>
    </xf>
    <xf numFmtId="0" fontId="28" fillId="0" borderId="5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0" fontId="28" fillId="0" borderId="20" xfId="0" applyFont="1" applyBorder="1" applyAlignment="1">
      <alignment horizontal="left" vertical="top" wrapText="1" indent="1"/>
    </xf>
    <xf numFmtId="0" fontId="28" fillId="0" borderId="15" xfId="0" applyFont="1" applyBorder="1" applyAlignment="1">
      <alignment horizontal="left" vertical="top" wrapText="1" indent="1"/>
    </xf>
    <xf numFmtId="0" fontId="25" fillId="0" borderId="0" xfId="0" applyFont="1" applyAlignment="1">
      <alignment horizontal="left" vertical="top"/>
    </xf>
    <xf numFmtId="3" fontId="18" fillId="0" borderId="6" xfId="0" applyNumberFormat="1" applyFont="1" applyBorder="1" applyAlignment="1">
      <alignment vertical="center" shrinkToFit="1"/>
    </xf>
    <xf numFmtId="3" fontId="18" fillId="0" borderId="8" xfId="0" applyNumberFormat="1" applyFont="1" applyBorder="1" applyAlignment="1">
      <alignment vertical="center" shrinkToFit="1"/>
    </xf>
    <xf numFmtId="0" fontId="0" fillId="0" borderId="6" xfId="0" applyBorder="1" applyAlignment="1">
      <alignment horizontal="right" vertical="top" wrapText="1"/>
    </xf>
    <xf numFmtId="0" fontId="0" fillId="0" borderId="8" xfId="0" applyBorder="1" applyAlignment="1">
      <alignment horizontal="right" vertical="top" wrapText="1"/>
    </xf>
    <xf numFmtId="166" fontId="14" fillId="0" borderId="6" xfId="0" applyNumberFormat="1" applyFont="1" applyBorder="1" applyAlignment="1">
      <alignment vertical="center" shrinkToFit="1"/>
    </xf>
    <xf numFmtId="166" fontId="14" fillId="0" borderId="8" xfId="0" applyNumberFormat="1" applyFont="1" applyBorder="1" applyAlignment="1">
      <alignment vertical="center" shrinkToFit="1"/>
    </xf>
    <xf numFmtId="3" fontId="14" fillId="0" borderId="6" xfId="0" applyNumberFormat="1" applyFont="1" applyBorder="1" applyAlignment="1">
      <alignment vertical="center" shrinkToFit="1"/>
    </xf>
    <xf numFmtId="3" fontId="14" fillId="0" borderId="8" xfId="0" applyNumberFormat="1" applyFont="1" applyBorder="1" applyAlignment="1">
      <alignment vertical="center" shrinkToFit="1"/>
    </xf>
    <xf numFmtId="3" fontId="41" fillId="0" borderId="6" xfId="0" applyNumberFormat="1" applyFont="1" applyBorder="1" applyAlignment="1">
      <alignment vertical="center" shrinkToFit="1"/>
    </xf>
    <xf numFmtId="3" fontId="41" fillId="0" borderId="8" xfId="0" applyNumberFormat="1" applyFont="1" applyBorder="1" applyAlignment="1">
      <alignment vertical="center" shrinkToFit="1"/>
    </xf>
    <xf numFmtId="3" fontId="15" fillId="0" borderId="6" xfId="0" applyNumberFormat="1" applyFont="1" applyBorder="1" applyAlignment="1">
      <alignment vertical="center" shrinkToFit="1"/>
    </xf>
    <xf numFmtId="3" fontId="15" fillId="0" borderId="8" xfId="0" applyNumberFormat="1" applyFont="1" applyBorder="1" applyAlignment="1">
      <alignment vertical="center" shrinkToFit="1"/>
    </xf>
    <xf numFmtId="0" fontId="49" fillId="0" borderId="2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49" fillId="0" borderId="4" xfId="0" applyFont="1" applyBorder="1" applyAlignment="1">
      <alignment horizontal="center" vertical="top" wrapText="1"/>
    </xf>
    <xf numFmtId="0" fontId="49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left" vertical="top" wrapText="1" indent="2"/>
    </xf>
    <xf numFmtId="0" fontId="11" fillId="0" borderId="8" xfId="0" applyFont="1" applyBorder="1" applyAlignment="1">
      <alignment horizontal="left" vertical="top" wrapText="1" indent="2"/>
    </xf>
    <xf numFmtId="0" fontId="21" fillId="0" borderId="12" xfId="0" applyFont="1" applyBorder="1" applyAlignment="1">
      <alignment horizontal="center" vertical="center" wrapText="1"/>
    </xf>
    <xf numFmtId="0" fontId="54" fillId="0" borderId="0" xfId="0" applyFont="1" applyAlignment="1">
      <alignment horizontal="left" vertical="top"/>
    </xf>
    <xf numFmtId="0" fontId="23" fillId="0" borderId="2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/>
    </xf>
    <xf numFmtId="0" fontId="45" fillId="0" borderId="0" xfId="0" applyFont="1" applyBorder="1" applyAlignment="1">
      <alignment horizontal="left" vertical="top"/>
    </xf>
    <xf numFmtId="164" fontId="22" fillId="0" borderId="0" xfId="1" applyNumberFormat="1" applyFont="1" applyFill="1" applyBorder="1" applyAlignment="1">
      <alignment horizontal="right" vertical="top"/>
    </xf>
    <xf numFmtId="164" fontId="45" fillId="0" borderId="0" xfId="0" applyNumberFormat="1" applyFont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11192</xdr:rowOff>
    </xdr:from>
    <xdr:ext cx="70485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414394A7-74D1-4F1B-BAB8-78DDF154E9DD}"/>
            </a:ext>
          </a:extLst>
        </xdr:cNvPr>
        <xdr:cNvSpPr/>
      </xdr:nvSpPr>
      <xdr:spPr>
        <a:xfrm>
          <a:off x="9654952" y="1906667"/>
          <a:ext cx="70485" cy="0"/>
        </a:xfrm>
        <a:custGeom>
          <a:avLst/>
          <a:gdLst/>
          <a:ahLst/>
          <a:cxnLst/>
          <a:rect l="0" t="0" r="0" b="0"/>
          <a:pathLst>
            <a:path w="70485">
              <a:moveTo>
                <a:pt x="0" y="0"/>
              </a:moveTo>
              <a:lnTo>
                <a:pt x="70241" y="0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oneCellAnchor>
  <xdr:oneCellAnchor>
    <xdr:from>
      <xdr:col>0</xdr:col>
      <xdr:colOff>1400</xdr:colOff>
      <xdr:row>11</xdr:row>
      <xdr:rowOff>1889</xdr:rowOff>
    </xdr:from>
    <xdr:ext cx="6911340" cy="0"/>
    <xdr:sp macro="" textlink="">
      <xdr:nvSpPr>
        <xdr:cNvPr id="8" name="Shape 10">
          <a:extLst>
            <a:ext uri="{FF2B5EF4-FFF2-40B4-BE49-F238E27FC236}">
              <a16:creationId xmlns:a16="http://schemas.microsoft.com/office/drawing/2014/main" id="{37CD823E-A0B2-45DB-B478-B7E9C9E76FFB}"/>
            </a:ext>
          </a:extLst>
        </xdr:cNvPr>
        <xdr:cNvSpPr/>
      </xdr:nvSpPr>
      <xdr:spPr>
        <a:xfrm>
          <a:off x="2506475" y="2983214"/>
          <a:ext cx="6911340" cy="0"/>
        </a:xfrm>
        <a:custGeom>
          <a:avLst/>
          <a:gdLst/>
          <a:ahLst/>
          <a:cxnLst/>
          <a:rect l="0" t="0" r="0" b="0"/>
          <a:pathLst>
            <a:path w="6911340">
              <a:moveTo>
                <a:pt x="0" y="0"/>
              </a:moveTo>
              <a:lnTo>
                <a:pt x="6911150" y="0"/>
              </a:lnTo>
            </a:path>
          </a:pathLst>
        </a:custGeom>
        <a:ln w="9160">
          <a:solidFill>
            <a:srgbClr val="000000"/>
          </a:solidFill>
        </a:ln>
      </xdr:spPr>
    </xdr:sp>
    <xdr:clientData/>
  </xdr:oneCellAnchor>
  <xdr:oneCellAnchor>
    <xdr:from>
      <xdr:col>0</xdr:col>
      <xdr:colOff>1400</xdr:colOff>
      <xdr:row>13</xdr:row>
      <xdr:rowOff>1818</xdr:rowOff>
    </xdr:from>
    <xdr:ext cx="6911340" cy="0"/>
    <xdr:sp macro="" textlink="">
      <xdr:nvSpPr>
        <xdr:cNvPr id="10" name="Shape 12">
          <a:extLst>
            <a:ext uri="{FF2B5EF4-FFF2-40B4-BE49-F238E27FC236}">
              <a16:creationId xmlns:a16="http://schemas.microsoft.com/office/drawing/2014/main" id="{A3AA697F-1407-441A-91FC-3BB778A5CC61}"/>
            </a:ext>
          </a:extLst>
        </xdr:cNvPr>
        <xdr:cNvSpPr/>
      </xdr:nvSpPr>
      <xdr:spPr>
        <a:xfrm>
          <a:off x="2506475" y="3221268"/>
          <a:ext cx="6911340" cy="0"/>
        </a:xfrm>
        <a:custGeom>
          <a:avLst/>
          <a:gdLst/>
          <a:ahLst/>
          <a:cxnLst/>
          <a:rect l="0" t="0" r="0" b="0"/>
          <a:pathLst>
            <a:path w="6911340">
              <a:moveTo>
                <a:pt x="0" y="0"/>
              </a:moveTo>
              <a:lnTo>
                <a:pt x="6911150" y="0"/>
              </a:lnTo>
            </a:path>
          </a:pathLst>
        </a:custGeom>
        <a:ln w="9160">
          <a:solidFill>
            <a:srgbClr val="000000"/>
          </a:solidFill>
        </a:ln>
      </xdr:spPr>
    </xdr:sp>
    <xdr:clientData/>
  </xdr:oneCellAnchor>
  <xdr:oneCellAnchor>
    <xdr:from>
      <xdr:col>0</xdr:col>
      <xdr:colOff>1400</xdr:colOff>
      <xdr:row>15</xdr:row>
      <xdr:rowOff>1262</xdr:rowOff>
    </xdr:from>
    <xdr:ext cx="6911340" cy="0"/>
    <xdr:sp macro="" textlink="">
      <xdr:nvSpPr>
        <xdr:cNvPr id="12" name="Shape 14">
          <a:extLst>
            <a:ext uri="{FF2B5EF4-FFF2-40B4-BE49-F238E27FC236}">
              <a16:creationId xmlns:a16="http://schemas.microsoft.com/office/drawing/2014/main" id="{A3DCBA6D-EAA3-4390-A447-F4C66CCC1F9F}"/>
            </a:ext>
          </a:extLst>
        </xdr:cNvPr>
        <xdr:cNvSpPr/>
      </xdr:nvSpPr>
      <xdr:spPr>
        <a:xfrm>
          <a:off x="2506475" y="3468362"/>
          <a:ext cx="6911340" cy="0"/>
        </a:xfrm>
        <a:custGeom>
          <a:avLst/>
          <a:gdLst/>
          <a:ahLst/>
          <a:cxnLst/>
          <a:rect l="0" t="0" r="0" b="0"/>
          <a:pathLst>
            <a:path w="6911340">
              <a:moveTo>
                <a:pt x="0" y="0"/>
              </a:moveTo>
              <a:lnTo>
                <a:pt x="6911150" y="0"/>
              </a:lnTo>
            </a:path>
          </a:pathLst>
        </a:custGeom>
        <a:ln w="9160">
          <a:solidFill>
            <a:srgbClr val="000000"/>
          </a:solidFill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2130156</xdr:colOff>
      <xdr:row>31</xdr:row>
      <xdr:rowOff>0</xdr:rowOff>
    </xdr:from>
    <xdr:to>
      <xdr:col>9</xdr:col>
      <xdr:colOff>32751</xdr:colOff>
      <xdr:row>31</xdr:row>
      <xdr:rowOff>106680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36195" cy="106680"/>
        </a:xfrm>
        <a:prstGeom prst="rect">
          <a:avLst/>
        </a:prstGeom>
      </xdr:spPr>
      <xdr:txBody>
        <a:bodyPr vertOverflow="clip" lIns="0" tIns="0" rIns="0" bIns="0" anchor="t"/>
        <a:lstStyle/>
        <a:p>
          <a:r>
            <a:rPr sz="750" b="0">
              <a:solidFill>
                <a:srgbClr val="545E6D"/>
              </a:solidFill>
              <a:latin typeface="Arial"/>
              <a:cs typeface="Arial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11192</xdr:rowOff>
    </xdr:from>
    <xdr:ext cx="70485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63C637A3-69B3-4DC9-AF08-0F332B7F2382}"/>
            </a:ext>
          </a:extLst>
        </xdr:cNvPr>
        <xdr:cNvSpPr/>
      </xdr:nvSpPr>
      <xdr:spPr>
        <a:xfrm>
          <a:off x="10277475" y="611267"/>
          <a:ext cx="70485" cy="0"/>
        </a:xfrm>
        <a:custGeom>
          <a:avLst/>
          <a:gdLst/>
          <a:ahLst/>
          <a:cxnLst/>
          <a:rect l="0" t="0" r="0" b="0"/>
          <a:pathLst>
            <a:path w="70485">
              <a:moveTo>
                <a:pt x="0" y="0"/>
              </a:moveTo>
              <a:lnTo>
                <a:pt x="70241" y="0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oneCellAnchor>
  <xdr:oneCellAnchor>
    <xdr:from>
      <xdr:col>0</xdr:col>
      <xdr:colOff>1400</xdr:colOff>
      <xdr:row>11</xdr:row>
      <xdr:rowOff>1889</xdr:rowOff>
    </xdr:from>
    <xdr:ext cx="6911340" cy="0"/>
    <xdr:sp macro="" textlink="">
      <xdr:nvSpPr>
        <xdr:cNvPr id="3" name="Shape 10">
          <a:extLst>
            <a:ext uri="{FF2B5EF4-FFF2-40B4-BE49-F238E27FC236}">
              <a16:creationId xmlns:a16="http://schemas.microsoft.com/office/drawing/2014/main" id="{2251FB8F-9A96-4330-8AAA-FB4938E65EEB}"/>
            </a:ext>
          </a:extLst>
        </xdr:cNvPr>
        <xdr:cNvSpPr/>
      </xdr:nvSpPr>
      <xdr:spPr>
        <a:xfrm>
          <a:off x="1400" y="2316464"/>
          <a:ext cx="6911340" cy="0"/>
        </a:xfrm>
        <a:custGeom>
          <a:avLst/>
          <a:gdLst/>
          <a:ahLst/>
          <a:cxnLst/>
          <a:rect l="0" t="0" r="0" b="0"/>
          <a:pathLst>
            <a:path w="6911340">
              <a:moveTo>
                <a:pt x="0" y="0"/>
              </a:moveTo>
              <a:lnTo>
                <a:pt x="6911150" y="0"/>
              </a:lnTo>
            </a:path>
          </a:pathLst>
        </a:custGeom>
        <a:ln w="9160">
          <a:solidFill>
            <a:srgbClr val="000000"/>
          </a:solidFill>
        </a:ln>
      </xdr:spPr>
    </xdr:sp>
    <xdr:clientData/>
  </xdr:oneCellAnchor>
  <xdr:oneCellAnchor>
    <xdr:from>
      <xdr:col>0</xdr:col>
      <xdr:colOff>1400</xdr:colOff>
      <xdr:row>13</xdr:row>
      <xdr:rowOff>1818</xdr:rowOff>
    </xdr:from>
    <xdr:ext cx="6911340" cy="0"/>
    <xdr:sp macro="" textlink="">
      <xdr:nvSpPr>
        <xdr:cNvPr id="4" name="Shape 12">
          <a:extLst>
            <a:ext uri="{FF2B5EF4-FFF2-40B4-BE49-F238E27FC236}">
              <a16:creationId xmlns:a16="http://schemas.microsoft.com/office/drawing/2014/main" id="{162B3CC8-603F-4A6F-BD90-29436DE56B2C}"/>
            </a:ext>
          </a:extLst>
        </xdr:cNvPr>
        <xdr:cNvSpPr/>
      </xdr:nvSpPr>
      <xdr:spPr>
        <a:xfrm>
          <a:off x="1400" y="2697393"/>
          <a:ext cx="6911340" cy="0"/>
        </a:xfrm>
        <a:custGeom>
          <a:avLst/>
          <a:gdLst/>
          <a:ahLst/>
          <a:cxnLst/>
          <a:rect l="0" t="0" r="0" b="0"/>
          <a:pathLst>
            <a:path w="6911340">
              <a:moveTo>
                <a:pt x="0" y="0"/>
              </a:moveTo>
              <a:lnTo>
                <a:pt x="6911150" y="0"/>
              </a:lnTo>
            </a:path>
          </a:pathLst>
        </a:custGeom>
        <a:ln w="9160">
          <a:solidFill>
            <a:srgbClr val="000000"/>
          </a:solidFill>
        </a:ln>
      </xdr:spPr>
    </xdr:sp>
    <xdr:clientData/>
  </xdr:oneCellAnchor>
  <xdr:oneCellAnchor>
    <xdr:from>
      <xdr:col>0</xdr:col>
      <xdr:colOff>1400</xdr:colOff>
      <xdr:row>15</xdr:row>
      <xdr:rowOff>1262</xdr:rowOff>
    </xdr:from>
    <xdr:ext cx="6911340" cy="0"/>
    <xdr:sp macro="" textlink="">
      <xdr:nvSpPr>
        <xdr:cNvPr id="5" name="Shape 14">
          <a:extLst>
            <a:ext uri="{FF2B5EF4-FFF2-40B4-BE49-F238E27FC236}">
              <a16:creationId xmlns:a16="http://schemas.microsoft.com/office/drawing/2014/main" id="{FEF0A0C7-762A-4417-8D55-5C34EE6F9E44}"/>
            </a:ext>
          </a:extLst>
        </xdr:cNvPr>
        <xdr:cNvSpPr/>
      </xdr:nvSpPr>
      <xdr:spPr>
        <a:xfrm>
          <a:off x="1400" y="3077837"/>
          <a:ext cx="6911340" cy="0"/>
        </a:xfrm>
        <a:custGeom>
          <a:avLst/>
          <a:gdLst/>
          <a:ahLst/>
          <a:cxnLst/>
          <a:rect l="0" t="0" r="0" b="0"/>
          <a:pathLst>
            <a:path w="6911340">
              <a:moveTo>
                <a:pt x="0" y="0"/>
              </a:moveTo>
              <a:lnTo>
                <a:pt x="6911150" y="0"/>
              </a:lnTo>
            </a:path>
          </a:pathLst>
        </a:custGeom>
        <a:ln w="9160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0DAE6-0097-48C1-8A98-37070236F3BD}">
  <sheetPr>
    <pageSetUpPr fitToPage="1"/>
  </sheetPr>
  <dimension ref="A1:K39"/>
  <sheetViews>
    <sheetView tabSelected="1" workbookViewId="0">
      <selection activeCell="A33" sqref="A33"/>
    </sheetView>
  </sheetViews>
  <sheetFormatPr defaultRowHeight="15" x14ac:dyDescent="0.2"/>
  <cols>
    <col min="1" max="1" width="43.1640625" customWidth="1"/>
    <col min="2" max="2" width="16.6640625" bestFit="1" customWidth="1"/>
    <col min="3" max="3" width="20.1640625" bestFit="1" customWidth="1"/>
    <col min="4" max="4" width="19.83203125" customWidth="1"/>
    <col min="5" max="5" width="20.1640625" bestFit="1" customWidth="1"/>
    <col min="6" max="6" width="19.33203125" customWidth="1"/>
    <col min="7" max="7" width="20.1640625" bestFit="1" customWidth="1"/>
    <col min="8" max="8" width="20.33203125" customWidth="1"/>
    <col min="9" max="9" width="18.5" style="13" customWidth="1"/>
    <col min="10" max="10" width="9.33203125" style="13"/>
    <col min="11" max="11" width="13.6640625" bestFit="1" customWidth="1"/>
  </cols>
  <sheetData>
    <row r="1" spans="1:10" ht="32.25" customHeight="1" x14ac:dyDescent="0.2">
      <c r="A1" s="102" t="s">
        <v>12</v>
      </c>
      <c r="B1" s="102"/>
      <c r="C1" s="102"/>
      <c r="D1" s="102"/>
      <c r="E1" s="102"/>
      <c r="F1" s="102"/>
      <c r="G1" s="102"/>
      <c r="H1" s="102"/>
      <c r="I1" s="102"/>
    </row>
    <row r="2" spans="1:10" ht="15" customHeight="1" x14ac:dyDescent="0.2">
      <c r="A2" s="108"/>
      <c r="B2" s="110" t="s">
        <v>13</v>
      </c>
      <c r="C2" s="105" t="s">
        <v>35</v>
      </c>
      <c r="D2" s="106"/>
      <c r="E2" s="106"/>
      <c r="F2" s="106"/>
      <c r="G2" s="106"/>
      <c r="H2" s="106"/>
      <c r="I2" s="107"/>
    </row>
    <row r="3" spans="1:10" ht="15" customHeight="1" x14ac:dyDescent="0.2">
      <c r="A3" s="108"/>
      <c r="B3" s="111"/>
      <c r="C3" s="113" t="s">
        <v>14</v>
      </c>
      <c r="D3" s="115" t="s">
        <v>15</v>
      </c>
      <c r="E3" s="117" t="s">
        <v>56</v>
      </c>
      <c r="F3" s="113" t="s">
        <v>15</v>
      </c>
      <c r="G3" s="119" t="s">
        <v>16</v>
      </c>
      <c r="H3" s="120" t="s">
        <v>15</v>
      </c>
      <c r="I3" s="103" t="s">
        <v>10</v>
      </c>
      <c r="J3" s="14"/>
    </row>
    <row r="4" spans="1:10" ht="15" customHeight="1" x14ac:dyDescent="0.2">
      <c r="A4" s="109"/>
      <c r="B4" s="112"/>
      <c r="C4" s="114"/>
      <c r="D4" s="116"/>
      <c r="E4" s="118"/>
      <c r="F4" s="114"/>
      <c r="G4" s="118"/>
      <c r="H4" s="121"/>
      <c r="I4" s="104"/>
    </row>
    <row r="5" spans="1:10" ht="15" customHeight="1" x14ac:dyDescent="0.2">
      <c r="A5" s="11" t="s">
        <v>17</v>
      </c>
      <c r="B5" s="24">
        <v>2072361</v>
      </c>
      <c r="C5" s="25">
        <v>1824431</v>
      </c>
      <c r="D5" s="26">
        <f>C5-B5</f>
        <v>-247930</v>
      </c>
      <c r="E5" s="27">
        <v>1813819</v>
      </c>
      <c r="F5" s="24">
        <f>E5-B5</f>
        <v>-258542</v>
      </c>
      <c r="G5" s="25">
        <v>1803963</v>
      </c>
      <c r="H5" s="28">
        <f>G5-B5</f>
        <v>-268398</v>
      </c>
      <c r="I5" s="37">
        <f t="shared" ref="I5:I35" si="0">SUM(D5+F5+H5)</f>
        <v>-774870</v>
      </c>
    </row>
    <row r="6" spans="1:10" ht="15" customHeight="1" x14ac:dyDescent="0.2">
      <c r="A6" s="22" t="s">
        <v>65</v>
      </c>
      <c r="B6" s="29">
        <v>361</v>
      </c>
      <c r="C6" s="29">
        <v>317</v>
      </c>
      <c r="D6" s="26">
        <f t="shared" ref="D6:D35" si="1">C6-B6</f>
        <v>-44</v>
      </c>
      <c r="E6" s="29">
        <v>315</v>
      </c>
      <c r="F6" s="24">
        <f t="shared" ref="F6:F35" si="2">E6-B6</f>
        <v>-46</v>
      </c>
      <c r="G6" s="29">
        <v>313</v>
      </c>
      <c r="H6" s="28">
        <f t="shared" ref="H6:H35" si="3">G6-B6</f>
        <v>-48</v>
      </c>
      <c r="I6" s="37">
        <f t="shared" si="0"/>
        <v>-138</v>
      </c>
    </row>
    <row r="7" spans="1:10" ht="15" customHeight="1" x14ac:dyDescent="0.2">
      <c r="A7" s="11" t="s">
        <v>18</v>
      </c>
      <c r="B7" s="30">
        <v>5413</v>
      </c>
      <c r="C7" s="30">
        <v>4765</v>
      </c>
      <c r="D7" s="26">
        <f t="shared" si="1"/>
        <v>-648</v>
      </c>
      <c r="E7" s="30">
        <v>4737</v>
      </c>
      <c r="F7" s="24">
        <f t="shared" si="2"/>
        <v>-676</v>
      </c>
      <c r="G7" s="30">
        <v>4711</v>
      </c>
      <c r="H7" s="28">
        <f t="shared" si="3"/>
        <v>-702</v>
      </c>
      <c r="I7" s="37">
        <f t="shared" si="0"/>
        <v>-2026</v>
      </c>
    </row>
    <row r="8" spans="1:10" ht="15" customHeight="1" x14ac:dyDescent="0.2">
      <c r="A8" s="23" t="s">
        <v>66</v>
      </c>
      <c r="B8" s="30">
        <v>15754</v>
      </c>
      <c r="C8" s="30">
        <v>13869</v>
      </c>
      <c r="D8" s="26">
        <f t="shared" si="1"/>
        <v>-1885</v>
      </c>
      <c r="E8" s="30">
        <v>13788</v>
      </c>
      <c r="F8" s="24">
        <f t="shared" si="2"/>
        <v>-1966</v>
      </c>
      <c r="G8" s="30">
        <v>13713</v>
      </c>
      <c r="H8" s="28">
        <f t="shared" si="3"/>
        <v>-2041</v>
      </c>
      <c r="I8" s="37">
        <f t="shared" si="0"/>
        <v>-5892</v>
      </c>
    </row>
    <row r="9" spans="1:10" ht="15" customHeight="1" x14ac:dyDescent="0.2">
      <c r="A9" s="23" t="s">
        <v>67</v>
      </c>
      <c r="B9" s="30">
        <v>51501</v>
      </c>
      <c r="C9" s="30">
        <v>45339</v>
      </c>
      <c r="D9" s="26">
        <f t="shared" si="1"/>
        <v>-6162</v>
      </c>
      <c r="E9" s="30">
        <v>45075</v>
      </c>
      <c r="F9" s="24">
        <f t="shared" si="2"/>
        <v>-6426</v>
      </c>
      <c r="G9" s="30">
        <v>44830</v>
      </c>
      <c r="H9" s="28">
        <f t="shared" si="3"/>
        <v>-6671</v>
      </c>
      <c r="I9" s="37">
        <f t="shared" si="0"/>
        <v>-19259</v>
      </c>
    </row>
    <row r="10" spans="1:10" ht="15" customHeight="1" x14ac:dyDescent="0.2">
      <c r="A10" s="23" t="s">
        <v>68</v>
      </c>
      <c r="B10" s="30">
        <v>8762</v>
      </c>
      <c r="C10" s="30">
        <v>7714</v>
      </c>
      <c r="D10" s="26">
        <f t="shared" si="1"/>
        <v>-1048</v>
      </c>
      <c r="E10" s="30">
        <v>7669</v>
      </c>
      <c r="F10" s="24">
        <f t="shared" si="2"/>
        <v>-1093</v>
      </c>
      <c r="G10" s="30">
        <v>7627</v>
      </c>
      <c r="H10" s="28">
        <f t="shared" si="3"/>
        <v>-1135</v>
      </c>
      <c r="I10" s="37">
        <f t="shared" si="0"/>
        <v>-3276</v>
      </c>
    </row>
    <row r="11" spans="1:10" ht="15" customHeight="1" x14ac:dyDescent="0.2">
      <c r="A11" s="11" t="s">
        <v>73</v>
      </c>
      <c r="B11" s="30">
        <v>1545</v>
      </c>
      <c r="C11" s="30">
        <v>1360</v>
      </c>
      <c r="D11" s="26">
        <f t="shared" si="1"/>
        <v>-185</v>
      </c>
      <c r="E11" s="30">
        <v>1352</v>
      </c>
      <c r="F11" s="24">
        <f t="shared" si="2"/>
        <v>-193</v>
      </c>
      <c r="G11" s="30">
        <v>1345</v>
      </c>
      <c r="H11" s="28">
        <f t="shared" si="3"/>
        <v>-200</v>
      </c>
      <c r="I11" s="37">
        <f t="shared" si="0"/>
        <v>-578</v>
      </c>
    </row>
    <row r="12" spans="1:10" ht="15" customHeight="1" x14ac:dyDescent="0.2">
      <c r="A12" s="11" t="s">
        <v>19</v>
      </c>
      <c r="B12" s="30">
        <v>1822</v>
      </c>
      <c r="C12" s="30">
        <v>1604</v>
      </c>
      <c r="D12" s="26">
        <f t="shared" si="1"/>
        <v>-218</v>
      </c>
      <c r="E12" s="30">
        <v>1595</v>
      </c>
      <c r="F12" s="24">
        <f t="shared" si="2"/>
        <v>-227</v>
      </c>
      <c r="G12" s="30">
        <v>1586</v>
      </c>
      <c r="H12" s="28">
        <f t="shared" si="3"/>
        <v>-236</v>
      </c>
      <c r="I12" s="37">
        <f t="shared" si="0"/>
        <v>-681</v>
      </c>
    </row>
    <row r="13" spans="1:10" ht="15" customHeight="1" x14ac:dyDescent="0.2">
      <c r="A13" s="23" t="s">
        <v>69</v>
      </c>
      <c r="B13" s="30">
        <v>14408</v>
      </c>
      <c r="C13" s="30">
        <v>12684</v>
      </c>
      <c r="D13" s="26">
        <f t="shared" si="1"/>
        <v>-1724</v>
      </c>
      <c r="E13" s="30">
        <v>12610</v>
      </c>
      <c r="F13" s="24">
        <f t="shared" si="2"/>
        <v>-1798</v>
      </c>
      <c r="G13" s="30">
        <v>12541</v>
      </c>
      <c r="H13" s="28">
        <f t="shared" si="3"/>
        <v>-1867</v>
      </c>
      <c r="I13" s="37">
        <f t="shared" si="0"/>
        <v>-5389</v>
      </c>
    </row>
    <row r="14" spans="1:10" s="2" customFormat="1" ht="15" customHeight="1" x14ac:dyDescent="0.2">
      <c r="A14" s="11" t="s">
        <v>70</v>
      </c>
      <c r="B14" s="30">
        <v>3109</v>
      </c>
      <c r="C14" s="30">
        <v>2737</v>
      </c>
      <c r="D14" s="26">
        <f t="shared" si="1"/>
        <v>-372</v>
      </c>
      <c r="E14" s="30">
        <v>2721</v>
      </c>
      <c r="F14" s="24">
        <f t="shared" si="2"/>
        <v>-388</v>
      </c>
      <c r="G14" s="30">
        <v>2706</v>
      </c>
      <c r="H14" s="28">
        <f t="shared" si="3"/>
        <v>-403</v>
      </c>
      <c r="I14" s="37">
        <f t="shared" si="0"/>
        <v>-1163</v>
      </c>
      <c r="J14" s="13"/>
    </row>
    <row r="15" spans="1:10" ht="15" customHeight="1" x14ac:dyDescent="0.2">
      <c r="A15" s="23" t="s">
        <v>71</v>
      </c>
      <c r="B15" s="30">
        <v>2211</v>
      </c>
      <c r="C15" s="30">
        <v>1946</v>
      </c>
      <c r="D15" s="26">
        <f t="shared" si="1"/>
        <v>-265</v>
      </c>
      <c r="E15" s="30">
        <v>1935</v>
      </c>
      <c r="F15" s="24">
        <f t="shared" si="2"/>
        <v>-276</v>
      </c>
      <c r="G15" s="30">
        <v>1924</v>
      </c>
      <c r="H15" s="28">
        <f t="shared" si="3"/>
        <v>-287</v>
      </c>
      <c r="I15" s="37">
        <f t="shared" si="0"/>
        <v>-828</v>
      </c>
    </row>
    <row r="16" spans="1:10" ht="15" customHeight="1" x14ac:dyDescent="0.2">
      <c r="A16" s="22" t="s">
        <v>72</v>
      </c>
      <c r="B16" s="29">
        <v>1859</v>
      </c>
      <c r="C16" s="29">
        <v>1637</v>
      </c>
      <c r="D16" s="26">
        <f t="shared" si="1"/>
        <v>-222</v>
      </c>
      <c r="E16" s="29">
        <v>1627</v>
      </c>
      <c r="F16" s="24">
        <f t="shared" si="2"/>
        <v>-232</v>
      </c>
      <c r="G16" s="29">
        <v>1618</v>
      </c>
      <c r="H16" s="28">
        <f t="shared" si="3"/>
        <v>-241</v>
      </c>
      <c r="I16" s="37">
        <f t="shared" si="0"/>
        <v>-695</v>
      </c>
    </row>
    <row r="17" spans="1:11" ht="15" customHeight="1" x14ac:dyDescent="0.2">
      <c r="A17" s="11" t="s">
        <v>20</v>
      </c>
      <c r="B17" s="30">
        <v>12234</v>
      </c>
      <c r="C17" s="30">
        <v>10771</v>
      </c>
      <c r="D17" s="26">
        <f t="shared" si="1"/>
        <v>-1463</v>
      </c>
      <c r="E17" s="30">
        <v>10708</v>
      </c>
      <c r="F17" s="24">
        <f t="shared" si="2"/>
        <v>-1526</v>
      </c>
      <c r="G17" s="30">
        <v>10650</v>
      </c>
      <c r="H17" s="28">
        <f t="shared" si="3"/>
        <v>-1584</v>
      </c>
      <c r="I17" s="37">
        <f t="shared" si="0"/>
        <v>-4573</v>
      </c>
    </row>
    <row r="18" spans="1:11" s="2" customFormat="1" ht="15" customHeight="1" x14ac:dyDescent="0.2">
      <c r="A18" s="11" t="s">
        <v>34</v>
      </c>
      <c r="B18" s="30">
        <v>1931695</v>
      </c>
      <c r="C18" s="30">
        <v>1700570</v>
      </c>
      <c r="D18" s="26">
        <f t="shared" si="1"/>
        <v>-231125</v>
      </c>
      <c r="E18" s="30">
        <v>1690678</v>
      </c>
      <c r="F18" s="24">
        <f t="shared" si="2"/>
        <v>-241017</v>
      </c>
      <c r="G18" s="30">
        <v>1681490</v>
      </c>
      <c r="H18" s="28">
        <f t="shared" si="3"/>
        <v>-250205</v>
      </c>
      <c r="I18" s="37">
        <f t="shared" si="0"/>
        <v>-722347</v>
      </c>
      <c r="J18" s="13"/>
    </row>
    <row r="19" spans="1:11" s="3" customFormat="1" ht="15" customHeight="1" x14ac:dyDescent="0.2">
      <c r="A19" s="39" t="s">
        <v>74</v>
      </c>
      <c r="B19" s="33">
        <v>0</v>
      </c>
      <c r="C19" s="40">
        <v>1467630</v>
      </c>
      <c r="D19" s="32">
        <f t="shared" si="1"/>
        <v>1467630</v>
      </c>
      <c r="E19" s="40">
        <v>1529735</v>
      </c>
      <c r="F19" s="34">
        <f t="shared" si="2"/>
        <v>1529735</v>
      </c>
      <c r="G19" s="40">
        <v>1587420</v>
      </c>
      <c r="H19" s="35">
        <f t="shared" si="3"/>
        <v>1587420</v>
      </c>
      <c r="I19" s="41">
        <f t="shared" si="0"/>
        <v>4584785</v>
      </c>
      <c r="J19" s="14"/>
      <c r="K19" s="99"/>
    </row>
    <row r="20" spans="1:11" ht="15" customHeight="1" x14ac:dyDescent="0.2">
      <c r="A20" s="21" t="s">
        <v>21</v>
      </c>
      <c r="B20" s="29">
        <v>265558</v>
      </c>
      <c r="C20" s="29">
        <v>233784</v>
      </c>
      <c r="D20" s="26">
        <f t="shared" si="1"/>
        <v>-31774</v>
      </c>
      <c r="E20" s="29">
        <v>232424</v>
      </c>
      <c r="F20" s="24">
        <f t="shared" si="2"/>
        <v>-33134</v>
      </c>
      <c r="G20" s="29">
        <v>231161</v>
      </c>
      <c r="H20" s="28">
        <f t="shared" si="3"/>
        <v>-34397</v>
      </c>
      <c r="I20" s="37">
        <f t="shared" si="0"/>
        <v>-99305</v>
      </c>
      <c r="K20" s="100"/>
    </row>
    <row r="21" spans="1:11" s="3" customFormat="1" ht="15" customHeight="1" x14ac:dyDescent="0.2">
      <c r="A21" s="12" t="s">
        <v>33</v>
      </c>
      <c r="B21" s="31">
        <v>1307394</v>
      </c>
      <c r="C21" s="31">
        <v>1150965</v>
      </c>
      <c r="D21" s="32">
        <f t="shared" si="1"/>
        <v>-156429</v>
      </c>
      <c r="E21" s="33">
        <v>1144270</v>
      </c>
      <c r="F21" s="34">
        <f t="shared" si="2"/>
        <v>-163124</v>
      </c>
      <c r="G21" s="31">
        <v>1138051</v>
      </c>
      <c r="H21" s="35">
        <f t="shared" si="3"/>
        <v>-169343</v>
      </c>
      <c r="I21" s="38">
        <f t="shared" si="0"/>
        <v>-488896</v>
      </c>
      <c r="J21" s="14"/>
    </row>
    <row r="22" spans="1:11" ht="15" customHeight="1" x14ac:dyDescent="0.2">
      <c r="A22" s="11" t="s">
        <v>22</v>
      </c>
      <c r="B22" s="30">
        <v>18797</v>
      </c>
      <c r="C22" s="30">
        <v>16548</v>
      </c>
      <c r="D22" s="26">
        <f t="shared" si="1"/>
        <v>-2249</v>
      </c>
      <c r="E22" s="30">
        <v>16452</v>
      </c>
      <c r="F22" s="24">
        <f t="shared" si="2"/>
        <v>-2345</v>
      </c>
      <c r="G22" s="30">
        <v>16363</v>
      </c>
      <c r="H22" s="28">
        <f t="shared" si="3"/>
        <v>-2434</v>
      </c>
      <c r="I22" s="37">
        <f t="shared" si="0"/>
        <v>-7028</v>
      </c>
    </row>
    <row r="23" spans="1:11" ht="15" customHeight="1" x14ac:dyDescent="0.2">
      <c r="A23" s="21" t="s">
        <v>48</v>
      </c>
      <c r="B23" s="29">
        <v>140627</v>
      </c>
      <c r="C23" s="29">
        <v>123801</v>
      </c>
      <c r="D23" s="26">
        <f t="shared" si="1"/>
        <v>-16826</v>
      </c>
      <c r="E23" s="29">
        <v>123081</v>
      </c>
      <c r="F23" s="24">
        <f t="shared" si="2"/>
        <v>-17546</v>
      </c>
      <c r="G23" s="29">
        <v>122412</v>
      </c>
      <c r="H23" s="28">
        <f t="shared" si="3"/>
        <v>-18215</v>
      </c>
      <c r="I23" s="37">
        <f t="shared" si="0"/>
        <v>-52587</v>
      </c>
    </row>
    <row r="24" spans="1:11" ht="15" customHeight="1" x14ac:dyDescent="0.2">
      <c r="A24" s="11" t="s">
        <v>23</v>
      </c>
      <c r="B24" s="30">
        <v>9678</v>
      </c>
      <c r="C24" s="30">
        <v>8520</v>
      </c>
      <c r="D24" s="26">
        <f t="shared" si="1"/>
        <v>-1158</v>
      </c>
      <c r="E24" s="30">
        <v>8470</v>
      </c>
      <c r="F24" s="24">
        <f t="shared" si="2"/>
        <v>-1208</v>
      </c>
      <c r="G24" s="30">
        <v>8424</v>
      </c>
      <c r="H24" s="28">
        <f t="shared" si="3"/>
        <v>-1254</v>
      </c>
      <c r="I24" s="37">
        <f t="shared" si="0"/>
        <v>-3620</v>
      </c>
    </row>
    <row r="25" spans="1:11" ht="15" customHeight="1" x14ac:dyDescent="0.2">
      <c r="A25" s="11" t="s">
        <v>24</v>
      </c>
      <c r="B25" s="30">
        <v>851458</v>
      </c>
      <c r="C25" s="30">
        <v>749582</v>
      </c>
      <c r="D25" s="26">
        <f t="shared" si="1"/>
        <v>-101876</v>
      </c>
      <c r="E25" s="30">
        <v>745222</v>
      </c>
      <c r="F25" s="24">
        <f t="shared" si="2"/>
        <v>-106236</v>
      </c>
      <c r="G25" s="30">
        <v>741172</v>
      </c>
      <c r="H25" s="28">
        <f t="shared" si="3"/>
        <v>-110286</v>
      </c>
      <c r="I25" s="37">
        <f t="shared" si="0"/>
        <v>-318398</v>
      </c>
    </row>
    <row r="26" spans="1:11" ht="15" customHeight="1" x14ac:dyDescent="0.2">
      <c r="A26" s="11" t="s">
        <v>25</v>
      </c>
      <c r="B26" s="30">
        <v>872588</v>
      </c>
      <c r="C26" s="30">
        <v>768184</v>
      </c>
      <c r="D26" s="26">
        <f t="shared" si="1"/>
        <v>-104404</v>
      </c>
      <c r="E26" s="30">
        <v>763715</v>
      </c>
      <c r="F26" s="24">
        <f t="shared" si="2"/>
        <v>-108873</v>
      </c>
      <c r="G26" s="30">
        <v>759564</v>
      </c>
      <c r="H26" s="28">
        <f t="shared" si="3"/>
        <v>-113024</v>
      </c>
      <c r="I26" s="37">
        <f t="shared" si="0"/>
        <v>-326301</v>
      </c>
    </row>
    <row r="27" spans="1:11" ht="15" customHeight="1" x14ac:dyDescent="0.2">
      <c r="A27" s="11" t="s">
        <v>26</v>
      </c>
      <c r="B27" s="30">
        <v>397832</v>
      </c>
      <c r="C27" s="30">
        <v>350232</v>
      </c>
      <c r="D27" s="26">
        <f t="shared" si="1"/>
        <v>-47600</v>
      </c>
      <c r="E27" s="30">
        <v>348195</v>
      </c>
      <c r="F27" s="24">
        <f t="shared" si="2"/>
        <v>-49637</v>
      </c>
      <c r="G27" s="30">
        <v>346303</v>
      </c>
      <c r="H27" s="28">
        <f t="shared" si="3"/>
        <v>-51529</v>
      </c>
      <c r="I27" s="37">
        <f t="shared" si="0"/>
        <v>-148766</v>
      </c>
    </row>
    <row r="28" spans="1:11" ht="15" customHeight="1" x14ac:dyDescent="0.2">
      <c r="A28" s="21" t="s">
        <v>27</v>
      </c>
      <c r="B28" s="29">
        <v>3136181</v>
      </c>
      <c r="C28" s="29">
        <v>2760940</v>
      </c>
      <c r="D28" s="26">
        <f t="shared" si="1"/>
        <v>-375241</v>
      </c>
      <c r="E28" s="29">
        <v>2744879</v>
      </c>
      <c r="F28" s="24">
        <f t="shared" si="2"/>
        <v>-391302</v>
      </c>
      <c r="G28" s="36">
        <v>2729961</v>
      </c>
      <c r="H28" s="28">
        <f t="shared" si="3"/>
        <v>-406220</v>
      </c>
      <c r="I28" s="37">
        <f t="shared" si="0"/>
        <v>-1172763</v>
      </c>
    </row>
    <row r="29" spans="1:11" ht="15" customHeight="1" x14ac:dyDescent="0.2">
      <c r="A29" s="11" t="s">
        <v>28</v>
      </c>
      <c r="B29" s="30">
        <v>179268</v>
      </c>
      <c r="C29" s="30">
        <v>157819</v>
      </c>
      <c r="D29" s="26">
        <f t="shared" si="1"/>
        <v>-21449</v>
      </c>
      <c r="E29" s="30">
        <v>156901</v>
      </c>
      <c r="F29" s="24">
        <f t="shared" si="2"/>
        <v>-22367</v>
      </c>
      <c r="G29" s="30">
        <v>156048</v>
      </c>
      <c r="H29" s="28">
        <f t="shared" si="3"/>
        <v>-23220</v>
      </c>
      <c r="I29" s="37">
        <f t="shared" si="0"/>
        <v>-67036</v>
      </c>
    </row>
    <row r="30" spans="1:11" ht="15" customHeight="1" x14ac:dyDescent="0.2">
      <c r="A30" s="11" t="s">
        <v>29</v>
      </c>
      <c r="B30" s="30">
        <v>120145</v>
      </c>
      <c r="C30" s="30">
        <v>105770</v>
      </c>
      <c r="D30" s="26">
        <f t="shared" si="1"/>
        <v>-14375</v>
      </c>
      <c r="E30" s="30">
        <v>105155</v>
      </c>
      <c r="F30" s="24">
        <f t="shared" si="2"/>
        <v>-14990</v>
      </c>
      <c r="G30" s="30">
        <v>104584</v>
      </c>
      <c r="H30" s="28">
        <f t="shared" si="3"/>
        <v>-15561</v>
      </c>
      <c r="I30" s="37">
        <f t="shared" si="0"/>
        <v>-44926</v>
      </c>
    </row>
    <row r="31" spans="1:11" ht="15" customHeight="1" x14ac:dyDescent="0.2">
      <c r="A31" s="11" t="s">
        <v>30</v>
      </c>
      <c r="B31" s="30">
        <v>70864</v>
      </c>
      <c r="C31" s="30">
        <v>62385</v>
      </c>
      <c r="D31" s="26">
        <f t="shared" si="1"/>
        <v>-8479</v>
      </c>
      <c r="E31" s="30">
        <v>62022</v>
      </c>
      <c r="F31" s="24">
        <f t="shared" si="2"/>
        <v>-8842</v>
      </c>
      <c r="G31" s="30">
        <v>61685</v>
      </c>
      <c r="H31" s="28">
        <f t="shared" si="3"/>
        <v>-9179</v>
      </c>
      <c r="I31" s="37">
        <f t="shared" si="0"/>
        <v>-26500</v>
      </c>
    </row>
    <row r="32" spans="1:11" ht="15" customHeight="1" x14ac:dyDescent="0.2">
      <c r="A32" s="11" t="s">
        <v>31</v>
      </c>
      <c r="B32" s="30">
        <v>160855</v>
      </c>
      <c r="C32" s="30">
        <v>141609</v>
      </c>
      <c r="D32" s="26">
        <f t="shared" si="1"/>
        <v>-19246</v>
      </c>
      <c r="E32" s="30">
        <v>140785</v>
      </c>
      <c r="F32" s="24">
        <f t="shared" si="2"/>
        <v>-20070</v>
      </c>
      <c r="G32" s="30">
        <v>140020</v>
      </c>
      <c r="H32" s="28">
        <f t="shared" si="3"/>
        <v>-20835</v>
      </c>
      <c r="I32" s="37">
        <f t="shared" si="0"/>
        <v>-60151</v>
      </c>
    </row>
    <row r="33" spans="1:10" ht="15" customHeight="1" x14ac:dyDescent="0.2">
      <c r="A33" s="11" t="s">
        <v>32</v>
      </c>
      <c r="B33" s="30">
        <v>402457</v>
      </c>
      <c r="C33" s="30">
        <v>354304</v>
      </c>
      <c r="D33" s="26">
        <f t="shared" si="1"/>
        <v>-48153</v>
      </c>
      <c r="E33" s="30">
        <v>352243</v>
      </c>
      <c r="F33" s="24">
        <f t="shared" si="2"/>
        <v>-50214</v>
      </c>
      <c r="G33" s="30">
        <v>350329</v>
      </c>
      <c r="H33" s="28">
        <f t="shared" si="3"/>
        <v>-52128</v>
      </c>
      <c r="I33" s="37">
        <f t="shared" si="0"/>
        <v>-150495</v>
      </c>
    </row>
    <row r="34" spans="1:10" ht="15" customHeight="1" x14ac:dyDescent="0.2">
      <c r="A34" s="11" t="s">
        <v>103</v>
      </c>
      <c r="B34" s="30">
        <v>47040</v>
      </c>
      <c r="C34" s="30">
        <v>41412</v>
      </c>
      <c r="D34" s="26">
        <f t="shared" si="1"/>
        <v>-5628</v>
      </c>
      <c r="E34" s="30">
        <v>41171</v>
      </c>
      <c r="F34" s="24">
        <f t="shared" si="2"/>
        <v>-5869</v>
      </c>
      <c r="G34" s="30">
        <v>40947</v>
      </c>
      <c r="H34" s="28">
        <f t="shared" si="3"/>
        <v>-6093</v>
      </c>
      <c r="I34" s="37">
        <f t="shared" si="0"/>
        <v>-17590</v>
      </c>
    </row>
    <row r="35" spans="1:10" s="2" customFormat="1" ht="15" customHeight="1" x14ac:dyDescent="0.2">
      <c r="A35" s="11" t="s">
        <v>75</v>
      </c>
      <c r="B35" s="30">
        <v>23347</v>
      </c>
      <c r="C35" s="30">
        <v>6736</v>
      </c>
      <c r="D35" s="26">
        <f t="shared" si="1"/>
        <v>-16611</v>
      </c>
      <c r="E35" s="30">
        <v>6735</v>
      </c>
      <c r="F35" s="24">
        <f t="shared" si="2"/>
        <v>-16612</v>
      </c>
      <c r="G35" s="30">
        <v>6735</v>
      </c>
      <c r="H35" s="28">
        <f t="shared" si="3"/>
        <v>-16612</v>
      </c>
      <c r="I35" s="37">
        <f t="shared" si="0"/>
        <v>-49835</v>
      </c>
      <c r="J35" s="13"/>
    </row>
    <row r="36" spans="1:10" ht="15" customHeight="1" x14ac:dyDescent="0.2">
      <c r="A36" s="6"/>
      <c r="B36" s="6"/>
      <c r="C36" s="6"/>
      <c r="D36" s="6"/>
      <c r="E36" s="6"/>
      <c r="F36" s="6"/>
      <c r="G36" s="6"/>
      <c r="H36" s="6"/>
    </row>
    <row r="37" spans="1:10" ht="15" customHeight="1" x14ac:dyDescent="0.2">
      <c r="A37" s="6"/>
      <c r="B37" s="6"/>
      <c r="C37" s="6"/>
      <c r="D37" s="6"/>
      <c r="E37" s="6"/>
      <c r="F37" s="6"/>
      <c r="G37" s="6"/>
      <c r="H37" s="6"/>
    </row>
    <row r="38" spans="1:10" ht="15" customHeight="1" x14ac:dyDescent="0.2"/>
    <row r="39" spans="1:10" ht="15" customHeight="1" x14ac:dyDescent="0.2"/>
  </sheetData>
  <mergeCells count="11">
    <mergeCell ref="A1:I1"/>
    <mergeCell ref="I3:I4"/>
    <mergeCell ref="C2:I2"/>
    <mergeCell ref="A2:A4"/>
    <mergeCell ref="B2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2982-9593-4F6C-9E78-7EBB30461162}">
  <dimension ref="A1:L11"/>
  <sheetViews>
    <sheetView zoomScaleNormal="100" workbookViewId="0">
      <selection activeCell="E23" sqref="E23"/>
    </sheetView>
  </sheetViews>
  <sheetFormatPr defaultRowHeight="12.75" x14ac:dyDescent="0.2"/>
  <cols>
    <col min="1" max="1" width="31.33203125" customWidth="1"/>
    <col min="2" max="2" width="17.33203125" customWidth="1"/>
    <col min="3" max="3" width="15.1640625" customWidth="1"/>
    <col min="4" max="4" width="2.1640625" customWidth="1"/>
    <col min="5" max="5" width="12.1640625" customWidth="1"/>
    <col min="6" max="6" width="15.5" customWidth="1"/>
    <col min="7" max="7" width="16.1640625" customWidth="1"/>
    <col min="8" max="8" width="14.83203125" customWidth="1"/>
    <col min="9" max="9" width="17.33203125" customWidth="1"/>
    <col min="10" max="10" width="15.83203125" bestFit="1" customWidth="1"/>
  </cols>
  <sheetData>
    <row r="1" spans="1:12" ht="30.75" customHeight="1" x14ac:dyDescent="0.2">
      <c r="A1" s="122" t="s">
        <v>11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2" ht="13.5" x14ac:dyDescent="0.2">
      <c r="A2" s="135"/>
      <c r="B2" s="137" t="s">
        <v>76</v>
      </c>
      <c r="C2" s="139" t="s">
        <v>77</v>
      </c>
      <c r="D2" s="140"/>
      <c r="E2" s="140"/>
      <c r="F2" s="140"/>
      <c r="G2" s="140"/>
      <c r="H2" s="140"/>
      <c r="I2" s="141"/>
      <c r="J2" s="51"/>
    </row>
    <row r="3" spans="1:12" ht="13.5" x14ac:dyDescent="0.2">
      <c r="A3" s="136"/>
      <c r="B3" s="138"/>
      <c r="C3" s="142" t="s">
        <v>0</v>
      </c>
      <c r="D3" s="143"/>
      <c r="E3" s="7" t="s">
        <v>1</v>
      </c>
      <c r="F3" s="7" t="s">
        <v>2</v>
      </c>
      <c r="G3" s="7" t="s">
        <v>1</v>
      </c>
      <c r="H3" s="7" t="s">
        <v>3</v>
      </c>
      <c r="I3" s="10" t="s">
        <v>1</v>
      </c>
      <c r="J3" s="52" t="s">
        <v>10</v>
      </c>
    </row>
    <row r="4" spans="1:12" ht="15.75" x14ac:dyDescent="0.2">
      <c r="A4" s="8" t="s">
        <v>4</v>
      </c>
      <c r="B4" s="53" t="s">
        <v>78</v>
      </c>
      <c r="C4" s="127">
        <v>3211821</v>
      </c>
      <c r="D4" s="128"/>
      <c r="E4" s="53" t="s">
        <v>79</v>
      </c>
      <c r="F4" s="53" t="s">
        <v>80</v>
      </c>
      <c r="G4" s="54">
        <f>F4-B4</f>
        <v>-577472</v>
      </c>
      <c r="H4" s="15">
        <v>2563294</v>
      </c>
      <c r="I4" s="55">
        <f>H4-B4</f>
        <v>-648527</v>
      </c>
      <c r="J4" s="56">
        <f>SUM(G4+I4)</f>
        <v>-1225999</v>
      </c>
    </row>
    <row r="5" spans="1:12" s="2" customFormat="1" ht="13.5" x14ac:dyDescent="0.2">
      <c r="A5" s="8" t="s">
        <v>47</v>
      </c>
      <c r="B5" s="42">
        <v>3481273</v>
      </c>
      <c r="C5" s="129">
        <v>3481273</v>
      </c>
      <c r="D5" s="130"/>
      <c r="E5" s="16" t="s">
        <v>81</v>
      </c>
      <c r="F5" s="42">
        <v>4430106</v>
      </c>
      <c r="G5" s="54">
        <f t="shared" ref="G5:G10" si="0">F5-B5</f>
        <v>948833</v>
      </c>
      <c r="H5" s="43">
        <v>4532620</v>
      </c>
      <c r="I5" s="55">
        <f t="shared" ref="I5:I10" si="1">H5-B5</f>
        <v>1051347</v>
      </c>
      <c r="J5" s="57">
        <f t="shared" ref="J5:J10" si="2">SUM(G5+I5)</f>
        <v>2000180</v>
      </c>
    </row>
    <row r="6" spans="1:12" ht="13.5" x14ac:dyDescent="0.2">
      <c r="A6" s="8" t="s">
        <v>5</v>
      </c>
      <c r="B6" s="42">
        <v>372232</v>
      </c>
      <c r="C6" s="129">
        <v>372232</v>
      </c>
      <c r="D6" s="130"/>
      <c r="E6" s="16" t="s">
        <v>6</v>
      </c>
      <c r="F6" s="42">
        <v>287972</v>
      </c>
      <c r="G6" s="54">
        <f t="shared" si="0"/>
        <v>-84260</v>
      </c>
      <c r="H6" s="42">
        <v>283911</v>
      </c>
      <c r="I6" s="55">
        <f t="shared" si="1"/>
        <v>-88321</v>
      </c>
      <c r="J6" s="56">
        <f t="shared" si="2"/>
        <v>-172581</v>
      </c>
      <c r="L6" s="100"/>
    </row>
    <row r="7" spans="1:12" s="3" customFormat="1" ht="13.5" x14ac:dyDescent="0.2">
      <c r="A7" s="9" t="s">
        <v>45</v>
      </c>
      <c r="B7" s="44">
        <v>1958637</v>
      </c>
      <c r="C7" s="131">
        <v>1958637</v>
      </c>
      <c r="D7" s="132"/>
      <c r="E7" s="17" t="s">
        <v>46</v>
      </c>
      <c r="F7" s="45">
        <v>1707018</v>
      </c>
      <c r="G7" s="83">
        <f t="shared" si="0"/>
        <v>-251619</v>
      </c>
      <c r="H7" s="46">
        <v>1683205</v>
      </c>
      <c r="I7" s="84">
        <f t="shared" si="1"/>
        <v>-275432</v>
      </c>
      <c r="J7" s="58">
        <f t="shared" si="2"/>
        <v>-527051</v>
      </c>
    </row>
    <row r="8" spans="1:12" ht="13.5" x14ac:dyDescent="0.2">
      <c r="A8" s="8" t="s">
        <v>7</v>
      </c>
      <c r="B8" s="42">
        <v>19528</v>
      </c>
      <c r="C8" s="133">
        <v>19528</v>
      </c>
      <c r="D8" s="134"/>
      <c r="E8" s="16" t="s">
        <v>81</v>
      </c>
      <c r="F8" s="47">
        <v>17136</v>
      </c>
      <c r="G8" s="54">
        <f t="shared" si="0"/>
        <v>-2392</v>
      </c>
      <c r="H8" s="48">
        <v>16895</v>
      </c>
      <c r="I8" s="55">
        <f t="shared" si="1"/>
        <v>-2633</v>
      </c>
      <c r="J8" s="56">
        <f t="shared" si="2"/>
        <v>-5025</v>
      </c>
    </row>
    <row r="9" spans="1:12" ht="13.5" x14ac:dyDescent="0.2">
      <c r="A9" s="8" t="s">
        <v>8</v>
      </c>
      <c r="B9" s="42">
        <v>253436</v>
      </c>
      <c r="C9" s="129">
        <v>253436</v>
      </c>
      <c r="D9" s="130"/>
      <c r="E9" s="16" t="s">
        <v>81</v>
      </c>
      <c r="F9" s="42">
        <v>222398</v>
      </c>
      <c r="G9" s="54">
        <f t="shared" si="0"/>
        <v>-31038</v>
      </c>
      <c r="H9" s="42">
        <v>219262</v>
      </c>
      <c r="I9" s="55">
        <f t="shared" si="1"/>
        <v>-34174</v>
      </c>
      <c r="J9" s="56">
        <f t="shared" si="2"/>
        <v>-65212</v>
      </c>
    </row>
    <row r="10" spans="1:12" ht="13.5" x14ac:dyDescent="0.2">
      <c r="A10" s="8" t="s">
        <v>9</v>
      </c>
      <c r="B10" s="48">
        <v>16757</v>
      </c>
      <c r="C10" s="123">
        <v>16757</v>
      </c>
      <c r="D10" s="124"/>
      <c r="E10" s="16" t="s">
        <v>81</v>
      </c>
      <c r="F10" s="42">
        <v>14705</v>
      </c>
      <c r="G10" s="54">
        <f t="shared" si="0"/>
        <v>-2052</v>
      </c>
      <c r="H10" s="42">
        <v>14497</v>
      </c>
      <c r="I10" s="55">
        <f t="shared" si="1"/>
        <v>-2260</v>
      </c>
      <c r="J10" s="56">
        <f t="shared" si="2"/>
        <v>-4312</v>
      </c>
    </row>
    <row r="11" spans="1:12" ht="13.5" x14ac:dyDescent="0.2">
      <c r="A11" s="7"/>
      <c r="B11" s="1"/>
      <c r="C11" s="125"/>
      <c r="D11" s="126"/>
      <c r="E11" s="49"/>
      <c r="F11" s="1"/>
      <c r="G11" s="49"/>
      <c r="H11" s="1"/>
      <c r="I11" s="49"/>
      <c r="J11" s="50"/>
    </row>
  </sheetData>
  <mergeCells count="13">
    <mergeCell ref="A1:J1"/>
    <mergeCell ref="C10:D10"/>
    <mergeCell ref="C11:D11"/>
    <mergeCell ref="C4:D4"/>
    <mergeCell ref="C5:D5"/>
    <mergeCell ref="C6:D6"/>
    <mergeCell ref="C7:D7"/>
    <mergeCell ref="C8:D8"/>
    <mergeCell ref="C9:D9"/>
    <mergeCell ref="A2:A3"/>
    <mergeCell ref="B2:B3"/>
    <mergeCell ref="C2:I2"/>
    <mergeCell ref="C3:D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51D11-8B81-42F9-A956-2D6F11B49568}">
  <dimension ref="A1:L11"/>
  <sheetViews>
    <sheetView zoomScaleNormal="100" workbookViewId="0">
      <selection activeCell="A13" sqref="A13"/>
    </sheetView>
  </sheetViews>
  <sheetFormatPr defaultRowHeight="12.75" x14ac:dyDescent="0.2"/>
  <cols>
    <col min="1" max="1" width="31.33203125" customWidth="1"/>
    <col min="2" max="2" width="17.33203125" customWidth="1"/>
    <col min="3" max="3" width="15.1640625" customWidth="1"/>
    <col min="4" max="4" width="2.1640625" customWidth="1"/>
    <col min="5" max="9" width="17.33203125" customWidth="1"/>
    <col min="10" max="10" width="15.83203125" bestFit="1" customWidth="1"/>
  </cols>
  <sheetData>
    <row r="1" spans="1:12" ht="30.75" customHeight="1" x14ac:dyDescent="0.2">
      <c r="A1" s="122" t="s">
        <v>107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2" ht="13.5" x14ac:dyDescent="0.2">
      <c r="A2" s="135"/>
      <c r="B2" s="137" t="s">
        <v>76</v>
      </c>
      <c r="C2" s="139" t="s">
        <v>77</v>
      </c>
      <c r="D2" s="140"/>
      <c r="E2" s="140"/>
      <c r="F2" s="140"/>
      <c r="G2" s="140"/>
      <c r="H2" s="140"/>
      <c r="I2" s="141"/>
      <c r="J2" s="51"/>
    </row>
    <row r="3" spans="1:12" ht="13.5" x14ac:dyDescent="0.2">
      <c r="A3" s="136"/>
      <c r="B3" s="138"/>
      <c r="C3" s="142" t="s">
        <v>0</v>
      </c>
      <c r="D3" s="143"/>
      <c r="E3" s="7" t="s">
        <v>1</v>
      </c>
      <c r="F3" s="7" t="s">
        <v>2</v>
      </c>
      <c r="G3" s="7" t="s">
        <v>1</v>
      </c>
      <c r="H3" s="7" t="s">
        <v>3</v>
      </c>
      <c r="I3" s="10" t="s">
        <v>1</v>
      </c>
      <c r="J3" s="52" t="s">
        <v>10</v>
      </c>
    </row>
    <row r="4" spans="1:12" ht="15.75" x14ac:dyDescent="0.2">
      <c r="A4" s="8" t="s">
        <v>4</v>
      </c>
      <c r="B4" s="53">
        <v>2551285</v>
      </c>
      <c r="C4" s="127">
        <v>2551285</v>
      </c>
      <c r="D4" s="128"/>
      <c r="E4" s="53" t="s">
        <v>79</v>
      </c>
      <c r="F4" s="53">
        <v>2176079</v>
      </c>
      <c r="G4" s="54">
        <f>F4-B4</f>
        <v>-375206</v>
      </c>
      <c r="H4" s="15">
        <v>2058587</v>
      </c>
      <c r="I4" s="55">
        <f>H4-B4</f>
        <v>-492698</v>
      </c>
      <c r="J4" s="56">
        <f>SUM(G4+I4)</f>
        <v>-867904</v>
      </c>
    </row>
    <row r="5" spans="1:12" s="2" customFormat="1" ht="13.5" x14ac:dyDescent="0.2">
      <c r="A5" s="8" t="s">
        <v>47</v>
      </c>
      <c r="B5" s="42">
        <v>2996693</v>
      </c>
      <c r="C5" s="129">
        <v>2996693</v>
      </c>
      <c r="D5" s="130"/>
      <c r="E5" s="16" t="s">
        <v>81</v>
      </c>
      <c r="F5" s="42">
        <v>3645284</v>
      </c>
      <c r="G5" s="54">
        <f t="shared" ref="G5:G10" si="0">F5-B5</f>
        <v>648591</v>
      </c>
      <c r="H5" s="43">
        <v>3842363</v>
      </c>
      <c r="I5" s="55">
        <f t="shared" ref="I5:I10" si="1">H5-B5</f>
        <v>845670</v>
      </c>
      <c r="J5" s="57">
        <f t="shared" ref="J5:J10" si="2">SUM(G5+I5)</f>
        <v>1494261</v>
      </c>
      <c r="L5" s="101"/>
    </row>
    <row r="6" spans="1:12" ht="13.5" x14ac:dyDescent="0.2">
      <c r="A6" s="8" t="s">
        <v>5</v>
      </c>
      <c r="B6" s="42">
        <v>314400</v>
      </c>
      <c r="C6" s="129">
        <v>314400</v>
      </c>
      <c r="D6" s="130"/>
      <c r="E6" s="16" t="s">
        <v>6</v>
      </c>
      <c r="F6" s="42">
        <v>260965</v>
      </c>
      <c r="G6" s="54">
        <f t="shared" si="0"/>
        <v>-53435</v>
      </c>
      <c r="H6" s="42">
        <v>247024</v>
      </c>
      <c r="I6" s="55">
        <f t="shared" si="1"/>
        <v>-67376</v>
      </c>
      <c r="J6" s="56">
        <f t="shared" si="2"/>
        <v>-120811</v>
      </c>
    </row>
    <row r="7" spans="1:12" s="3" customFormat="1" ht="13.5" x14ac:dyDescent="0.2">
      <c r="A7" s="9" t="s">
        <v>45</v>
      </c>
      <c r="B7" s="44">
        <v>1707452</v>
      </c>
      <c r="C7" s="131">
        <v>1707452</v>
      </c>
      <c r="D7" s="132"/>
      <c r="E7" s="17" t="s">
        <v>46</v>
      </c>
      <c r="F7" s="45">
        <v>1515570</v>
      </c>
      <c r="G7" s="83">
        <f t="shared" si="0"/>
        <v>-191882</v>
      </c>
      <c r="H7" s="46">
        <v>1458366</v>
      </c>
      <c r="I7" s="84">
        <f t="shared" si="1"/>
        <v>-249086</v>
      </c>
      <c r="J7" s="58">
        <f t="shared" si="2"/>
        <v>-440968</v>
      </c>
    </row>
    <row r="8" spans="1:12" ht="13.5" x14ac:dyDescent="0.2">
      <c r="A8" s="8" t="s">
        <v>7</v>
      </c>
      <c r="B8" s="42">
        <v>17099</v>
      </c>
      <c r="C8" s="133">
        <v>17099</v>
      </c>
      <c r="D8" s="134"/>
      <c r="E8" s="16" t="s">
        <v>81</v>
      </c>
      <c r="F8" s="47">
        <v>15206</v>
      </c>
      <c r="G8" s="54">
        <f t="shared" si="0"/>
        <v>-1893</v>
      </c>
      <c r="H8" s="48">
        <v>14637</v>
      </c>
      <c r="I8" s="55">
        <f t="shared" si="1"/>
        <v>-2462</v>
      </c>
      <c r="J8" s="56">
        <f t="shared" si="2"/>
        <v>-4355</v>
      </c>
    </row>
    <row r="9" spans="1:12" ht="13.5" x14ac:dyDescent="0.2">
      <c r="A9" s="8" t="s">
        <v>8</v>
      </c>
      <c r="B9" s="42">
        <v>221908</v>
      </c>
      <c r="C9" s="129">
        <v>221908</v>
      </c>
      <c r="D9" s="130"/>
      <c r="E9" s="16" t="s">
        <v>81</v>
      </c>
      <c r="F9" s="42">
        <v>197345</v>
      </c>
      <c r="G9" s="54">
        <f t="shared" si="0"/>
        <v>-24563</v>
      </c>
      <c r="H9" s="42">
        <v>189958</v>
      </c>
      <c r="I9" s="55">
        <f t="shared" si="1"/>
        <v>-31950</v>
      </c>
      <c r="J9" s="56">
        <f t="shared" si="2"/>
        <v>-56513</v>
      </c>
    </row>
    <row r="10" spans="1:12" ht="13.5" x14ac:dyDescent="0.2">
      <c r="A10" s="8" t="s">
        <v>9</v>
      </c>
      <c r="B10" s="48">
        <v>14657</v>
      </c>
      <c r="C10" s="123">
        <v>14657</v>
      </c>
      <c r="D10" s="124"/>
      <c r="E10" s="16" t="s">
        <v>81</v>
      </c>
      <c r="F10" s="42">
        <v>13045</v>
      </c>
      <c r="G10" s="54">
        <f t="shared" si="0"/>
        <v>-1612</v>
      </c>
      <c r="H10" s="42">
        <v>12559</v>
      </c>
      <c r="I10" s="55">
        <f t="shared" si="1"/>
        <v>-2098</v>
      </c>
      <c r="J10" s="56">
        <f t="shared" si="2"/>
        <v>-3710</v>
      </c>
    </row>
    <row r="11" spans="1:12" ht="13.5" x14ac:dyDescent="0.2">
      <c r="A11" s="7"/>
      <c r="B11" s="1"/>
      <c r="C11" s="125"/>
      <c r="D11" s="126"/>
      <c r="E11" s="49"/>
      <c r="F11" s="1"/>
      <c r="G11" s="49"/>
      <c r="H11" s="1"/>
      <c r="I11" s="49"/>
      <c r="J11" s="50"/>
    </row>
  </sheetData>
  <mergeCells count="13">
    <mergeCell ref="C11:D11"/>
    <mergeCell ref="C5:D5"/>
    <mergeCell ref="C6:D6"/>
    <mergeCell ref="C7:D7"/>
    <mergeCell ref="C8:D8"/>
    <mergeCell ref="C9:D9"/>
    <mergeCell ref="C10:D10"/>
    <mergeCell ref="C4:D4"/>
    <mergeCell ref="A1:J1"/>
    <mergeCell ref="A2:A3"/>
    <mergeCell ref="B2:B3"/>
    <mergeCell ref="C2:I2"/>
    <mergeCell ref="C3:D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zoomScaleNormal="100" workbookViewId="0">
      <selection activeCell="I27" sqref="I27"/>
    </sheetView>
  </sheetViews>
  <sheetFormatPr defaultRowHeight="12.75" x14ac:dyDescent="0.2"/>
  <cols>
    <col min="1" max="1" width="55.83203125" style="2" bestFit="1" customWidth="1"/>
    <col min="2" max="2" width="20.33203125" style="2" bestFit="1" customWidth="1"/>
    <col min="3" max="3" width="16.83203125" style="2" customWidth="1"/>
    <col min="4" max="4" width="12.6640625" style="2" bestFit="1" customWidth="1"/>
    <col min="5" max="5" width="18" style="2" bestFit="1" customWidth="1"/>
    <col min="6" max="6" width="17.33203125" style="2" bestFit="1" customWidth="1"/>
    <col min="7" max="7" width="21.83203125" style="2" bestFit="1" customWidth="1"/>
    <col min="8" max="8" width="21.33203125" style="2" bestFit="1" customWidth="1"/>
    <col min="9" max="9" width="17.33203125" style="2" customWidth="1"/>
    <col min="10" max="10" width="14.6640625" style="2" customWidth="1"/>
    <col min="11" max="11" width="15" style="2" bestFit="1" customWidth="1"/>
    <col min="12" max="16384" width="9.33203125" style="2"/>
  </cols>
  <sheetData>
    <row r="1" spans="1:9" s="4" customFormat="1" ht="30.75" x14ac:dyDescent="0.2">
      <c r="A1" s="145" t="s">
        <v>36</v>
      </c>
      <c r="B1" s="145"/>
      <c r="C1" s="145"/>
      <c r="D1" s="145"/>
      <c r="E1" s="145"/>
      <c r="F1" s="145"/>
      <c r="G1" s="145"/>
      <c r="H1" s="145"/>
      <c r="I1" s="145"/>
    </row>
    <row r="2" spans="1:9" ht="15" customHeight="1" x14ac:dyDescent="0.2">
      <c r="A2" s="146"/>
      <c r="B2" s="148" t="s">
        <v>97</v>
      </c>
      <c r="C2" s="144" t="s">
        <v>98</v>
      </c>
      <c r="D2" s="144"/>
      <c r="E2" s="144"/>
      <c r="F2" s="144"/>
      <c r="G2" s="144"/>
      <c r="H2" s="144"/>
      <c r="I2" s="144"/>
    </row>
    <row r="3" spans="1:9" ht="15" customHeight="1" x14ac:dyDescent="0.2">
      <c r="A3" s="147"/>
      <c r="B3" s="149"/>
      <c r="C3" s="77" t="s">
        <v>99</v>
      </c>
      <c r="D3" s="78" t="s">
        <v>55</v>
      </c>
      <c r="E3" s="78" t="s">
        <v>100</v>
      </c>
      <c r="F3" s="78" t="s">
        <v>55</v>
      </c>
      <c r="G3" s="78" t="s">
        <v>101</v>
      </c>
      <c r="H3" s="77" t="s">
        <v>55</v>
      </c>
      <c r="I3" s="82" t="s">
        <v>10</v>
      </c>
    </row>
    <row r="4" spans="1:9" ht="15" customHeight="1" x14ac:dyDescent="0.2">
      <c r="A4" s="59" t="s">
        <v>37</v>
      </c>
      <c r="B4" s="60">
        <v>7914242</v>
      </c>
      <c r="C4" s="60">
        <v>7914242</v>
      </c>
      <c r="D4" s="60">
        <f>C4-B4</f>
        <v>0</v>
      </c>
      <c r="E4" s="60">
        <v>6894182</v>
      </c>
      <c r="F4" s="60">
        <f>E4-B4</f>
        <v>-1020060</v>
      </c>
      <c r="G4" s="60">
        <v>6549537</v>
      </c>
      <c r="H4" s="69">
        <f>G4-B4</f>
        <v>-1364705</v>
      </c>
      <c r="I4" s="74">
        <f>SUM(F4+H4)</f>
        <v>-2384765</v>
      </c>
    </row>
    <row r="5" spans="1:9" ht="15" customHeight="1" x14ac:dyDescent="0.2">
      <c r="A5" s="59" t="s">
        <v>38</v>
      </c>
      <c r="B5" s="60">
        <v>2203</v>
      </c>
      <c r="C5" s="60">
        <v>2203</v>
      </c>
      <c r="D5" s="60">
        <f t="shared" ref="D5:D30" si="0">C5-B5</f>
        <v>0</v>
      </c>
      <c r="E5" s="63">
        <v>2011</v>
      </c>
      <c r="F5" s="60">
        <f t="shared" ref="F5:F30" si="1">E5-B5</f>
        <v>-192</v>
      </c>
      <c r="G5" s="63">
        <v>1950</v>
      </c>
      <c r="H5" s="69">
        <f t="shared" ref="H5:H30" si="2">G5-B5</f>
        <v>-253</v>
      </c>
      <c r="I5" s="74">
        <f t="shared" ref="I5:I30" si="3">SUM(F5+H5)</f>
        <v>-445</v>
      </c>
    </row>
    <row r="6" spans="1:9" ht="15" customHeight="1" x14ac:dyDescent="0.2">
      <c r="A6" s="79" t="s">
        <v>85</v>
      </c>
      <c r="B6" s="60">
        <v>13944</v>
      </c>
      <c r="C6" s="60">
        <v>13944</v>
      </c>
      <c r="D6" s="60">
        <f t="shared" si="0"/>
        <v>0</v>
      </c>
      <c r="E6" s="63">
        <v>12602</v>
      </c>
      <c r="F6" s="60">
        <f t="shared" si="1"/>
        <v>-1342</v>
      </c>
      <c r="G6" s="63">
        <v>12190</v>
      </c>
      <c r="H6" s="69">
        <f t="shared" si="2"/>
        <v>-1754</v>
      </c>
      <c r="I6" s="74">
        <f t="shared" si="3"/>
        <v>-3096</v>
      </c>
    </row>
    <row r="7" spans="1:9" ht="15" customHeight="1" x14ac:dyDescent="0.2">
      <c r="A7" s="79" t="s">
        <v>66</v>
      </c>
      <c r="B7" s="60">
        <v>52509</v>
      </c>
      <c r="C7" s="60">
        <v>52509</v>
      </c>
      <c r="D7" s="60">
        <f t="shared" si="0"/>
        <v>0</v>
      </c>
      <c r="E7" s="63">
        <v>47684</v>
      </c>
      <c r="F7" s="60">
        <f t="shared" si="1"/>
        <v>-4825</v>
      </c>
      <c r="G7" s="63">
        <v>46174</v>
      </c>
      <c r="H7" s="69">
        <f t="shared" si="2"/>
        <v>-6335</v>
      </c>
      <c r="I7" s="74">
        <f t="shared" si="3"/>
        <v>-11160</v>
      </c>
    </row>
    <row r="8" spans="1:9" ht="15" customHeight="1" x14ac:dyDescent="0.2">
      <c r="A8" s="79" t="s">
        <v>67</v>
      </c>
      <c r="B8" s="60">
        <v>247258</v>
      </c>
      <c r="C8" s="60">
        <v>247258</v>
      </c>
      <c r="D8" s="60">
        <f t="shared" si="0"/>
        <v>0</v>
      </c>
      <c r="E8" s="63">
        <v>214950</v>
      </c>
      <c r="F8" s="60">
        <f t="shared" si="1"/>
        <v>-32308</v>
      </c>
      <c r="G8" s="63">
        <v>203184</v>
      </c>
      <c r="H8" s="69">
        <f t="shared" si="2"/>
        <v>-44074</v>
      </c>
      <c r="I8" s="74">
        <f t="shared" si="3"/>
        <v>-76382</v>
      </c>
    </row>
    <row r="9" spans="1:9" ht="15" customHeight="1" x14ac:dyDescent="0.2">
      <c r="A9" s="79" t="s">
        <v>68</v>
      </c>
      <c r="B9" s="63">
        <v>20819</v>
      </c>
      <c r="C9" s="60">
        <v>20819</v>
      </c>
      <c r="D9" s="60">
        <f t="shared" si="0"/>
        <v>0</v>
      </c>
      <c r="E9" s="63">
        <v>18904</v>
      </c>
      <c r="F9" s="60">
        <f t="shared" si="1"/>
        <v>-1915</v>
      </c>
      <c r="G9" s="63">
        <v>18305</v>
      </c>
      <c r="H9" s="69">
        <f t="shared" si="2"/>
        <v>-2514</v>
      </c>
      <c r="I9" s="74">
        <f t="shared" si="3"/>
        <v>-4429</v>
      </c>
    </row>
    <row r="10" spans="1:9" ht="15" customHeight="1" x14ac:dyDescent="0.2">
      <c r="A10" s="79" t="s">
        <v>86</v>
      </c>
      <c r="B10" s="60">
        <v>4996</v>
      </c>
      <c r="C10" s="60">
        <v>4996</v>
      </c>
      <c r="D10" s="60">
        <f t="shared" si="0"/>
        <v>0</v>
      </c>
      <c r="E10" s="63">
        <v>4329</v>
      </c>
      <c r="F10" s="60">
        <f t="shared" si="1"/>
        <v>-667</v>
      </c>
      <c r="G10" s="63">
        <v>4145</v>
      </c>
      <c r="H10" s="69">
        <f t="shared" si="2"/>
        <v>-851</v>
      </c>
      <c r="I10" s="74">
        <f t="shared" si="3"/>
        <v>-1518</v>
      </c>
    </row>
    <row r="11" spans="1:9" ht="15" customHeight="1" x14ac:dyDescent="0.2">
      <c r="A11" s="59" t="s">
        <v>87</v>
      </c>
      <c r="B11" s="60">
        <v>6376</v>
      </c>
      <c r="C11" s="63">
        <v>6376</v>
      </c>
      <c r="D11" s="60">
        <f t="shared" si="0"/>
        <v>0</v>
      </c>
      <c r="E11" s="63">
        <v>5195</v>
      </c>
      <c r="F11" s="60">
        <f t="shared" si="1"/>
        <v>-1181</v>
      </c>
      <c r="G11" s="63">
        <v>4897</v>
      </c>
      <c r="H11" s="69">
        <f t="shared" si="2"/>
        <v>-1479</v>
      </c>
      <c r="I11" s="74">
        <f t="shared" si="3"/>
        <v>-2660</v>
      </c>
    </row>
    <row r="12" spans="1:9" ht="15" customHeight="1" x14ac:dyDescent="0.2">
      <c r="A12" s="79" t="s">
        <v>69</v>
      </c>
      <c r="B12" s="63">
        <v>45469</v>
      </c>
      <c r="C12" s="60">
        <v>45469</v>
      </c>
      <c r="D12" s="60">
        <f t="shared" si="0"/>
        <v>0</v>
      </c>
      <c r="E12" s="63">
        <v>41264</v>
      </c>
      <c r="F12" s="60">
        <f t="shared" si="1"/>
        <v>-4205</v>
      </c>
      <c r="G12" s="63">
        <v>39951</v>
      </c>
      <c r="H12" s="69">
        <f t="shared" si="2"/>
        <v>-5518</v>
      </c>
      <c r="I12" s="74">
        <f t="shared" si="3"/>
        <v>-9723</v>
      </c>
    </row>
    <row r="13" spans="1:9" ht="15" customHeight="1" x14ac:dyDescent="0.2">
      <c r="A13" s="59" t="s">
        <v>39</v>
      </c>
      <c r="B13" s="60">
        <v>6624</v>
      </c>
      <c r="C13" s="60">
        <v>6624</v>
      </c>
      <c r="D13" s="60">
        <f t="shared" si="0"/>
        <v>0</v>
      </c>
      <c r="E13" s="63">
        <v>5666</v>
      </c>
      <c r="F13" s="60">
        <f t="shared" si="1"/>
        <v>-958</v>
      </c>
      <c r="G13" s="63">
        <v>5408</v>
      </c>
      <c r="H13" s="69">
        <f t="shared" si="2"/>
        <v>-1216</v>
      </c>
      <c r="I13" s="74">
        <f t="shared" si="3"/>
        <v>-2174</v>
      </c>
    </row>
    <row r="14" spans="1:9" ht="15" customHeight="1" x14ac:dyDescent="0.2">
      <c r="A14" s="80" t="s">
        <v>71</v>
      </c>
      <c r="B14" s="60">
        <v>10582</v>
      </c>
      <c r="C14" s="60">
        <v>10582</v>
      </c>
      <c r="D14" s="60">
        <f t="shared" si="0"/>
        <v>0</v>
      </c>
      <c r="E14" s="63">
        <v>9831</v>
      </c>
      <c r="F14" s="60">
        <f t="shared" si="1"/>
        <v>-751</v>
      </c>
      <c r="G14" s="63">
        <v>9569</v>
      </c>
      <c r="H14" s="69">
        <f t="shared" si="2"/>
        <v>-1013</v>
      </c>
      <c r="I14" s="74">
        <f t="shared" si="3"/>
        <v>-1764</v>
      </c>
    </row>
    <row r="15" spans="1:9" ht="15" customHeight="1" x14ac:dyDescent="0.2">
      <c r="A15" s="79" t="s">
        <v>72</v>
      </c>
      <c r="B15" s="60">
        <v>6556</v>
      </c>
      <c r="C15" s="60">
        <v>6556</v>
      </c>
      <c r="D15" s="60">
        <f t="shared" si="0"/>
        <v>0</v>
      </c>
      <c r="E15" s="63">
        <v>5939</v>
      </c>
      <c r="F15" s="60">
        <f t="shared" si="1"/>
        <v>-617</v>
      </c>
      <c r="G15" s="63">
        <v>5748</v>
      </c>
      <c r="H15" s="69">
        <f t="shared" si="2"/>
        <v>-808</v>
      </c>
      <c r="I15" s="74">
        <f t="shared" si="3"/>
        <v>-1425</v>
      </c>
    </row>
    <row r="16" spans="1:9" ht="15" customHeight="1" x14ac:dyDescent="0.2">
      <c r="A16" s="59" t="s">
        <v>88</v>
      </c>
      <c r="B16" s="60">
        <v>36015</v>
      </c>
      <c r="C16" s="60">
        <v>36015</v>
      </c>
      <c r="D16" s="60">
        <f t="shared" si="0"/>
        <v>0</v>
      </c>
      <c r="E16" s="63">
        <v>32850</v>
      </c>
      <c r="F16" s="60">
        <f t="shared" si="1"/>
        <v>-3165</v>
      </c>
      <c r="G16" s="63">
        <v>31721</v>
      </c>
      <c r="H16" s="69">
        <f t="shared" si="2"/>
        <v>-4294</v>
      </c>
      <c r="I16" s="74">
        <f t="shared" si="3"/>
        <v>-7459</v>
      </c>
    </row>
    <row r="17" spans="1:11" ht="15" customHeight="1" x14ac:dyDescent="0.2">
      <c r="A17" s="81" t="s">
        <v>89</v>
      </c>
      <c r="B17" s="60">
        <v>9295925</v>
      </c>
      <c r="C17" s="60">
        <v>9295925</v>
      </c>
      <c r="D17" s="68" t="s">
        <v>102</v>
      </c>
      <c r="E17" s="60">
        <v>11632126</v>
      </c>
      <c r="F17" s="60">
        <f>E17-C17</f>
        <v>2336201</v>
      </c>
      <c r="G17" s="60">
        <v>12224741</v>
      </c>
      <c r="H17" s="69">
        <f>G17-B17</f>
        <v>2928816</v>
      </c>
      <c r="I17" s="76">
        <f t="shared" si="3"/>
        <v>5265017</v>
      </c>
      <c r="K17" s="101"/>
    </row>
    <row r="18" spans="1:11" ht="15" customHeight="1" x14ac:dyDescent="0.2">
      <c r="A18" s="79" t="s">
        <v>82</v>
      </c>
      <c r="B18" s="60">
        <v>975287</v>
      </c>
      <c r="C18" s="60">
        <v>975287</v>
      </c>
      <c r="D18" s="60">
        <f t="shared" si="0"/>
        <v>0</v>
      </c>
      <c r="E18" s="60">
        <v>825583</v>
      </c>
      <c r="F18" s="60">
        <f t="shared" si="1"/>
        <v>-149704</v>
      </c>
      <c r="G18" s="60">
        <v>785922</v>
      </c>
      <c r="H18" s="69">
        <f t="shared" si="2"/>
        <v>-189365</v>
      </c>
      <c r="I18" s="74">
        <f t="shared" si="3"/>
        <v>-339069</v>
      </c>
    </row>
    <row r="19" spans="1:11" s="5" customFormat="1" ht="15" customHeight="1" x14ac:dyDescent="0.2">
      <c r="A19" s="61" t="s">
        <v>40</v>
      </c>
      <c r="B19" s="64">
        <v>5296619</v>
      </c>
      <c r="C19" s="65">
        <v>5296619</v>
      </c>
      <c r="D19" s="65">
        <f t="shared" si="0"/>
        <v>0</v>
      </c>
      <c r="E19" s="64">
        <v>4794619</v>
      </c>
      <c r="F19" s="65">
        <f t="shared" si="1"/>
        <v>-502000</v>
      </c>
      <c r="G19" s="64">
        <v>4639890</v>
      </c>
      <c r="H19" s="71">
        <f t="shared" si="2"/>
        <v>-656729</v>
      </c>
      <c r="I19" s="75">
        <f t="shared" si="3"/>
        <v>-1158729</v>
      </c>
      <c r="J19" s="72"/>
      <c r="K19" s="73"/>
    </row>
    <row r="20" spans="1:11" ht="15" customHeight="1" x14ac:dyDescent="0.2">
      <c r="A20" s="59" t="s">
        <v>41</v>
      </c>
      <c r="B20" s="60">
        <v>53042</v>
      </c>
      <c r="C20" s="66">
        <v>53042</v>
      </c>
      <c r="D20" s="60">
        <f t="shared" si="0"/>
        <v>0</v>
      </c>
      <c r="E20" s="63">
        <v>48106</v>
      </c>
      <c r="F20" s="60">
        <f t="shared" si="1"/>
        <v>-4936</v>
      </c>
      <c r="G20" s="63">
        <v>46568</v>
      </c>
      <c r="H20" s="69">
        <f t="shared" si="2"/>
        <v>-6474</v>
      </c>
      <c r="I20" s="74">
        <f t="shared" si="3"/>
        <v>-11410</v>
      </c>
    </row>
    <row r="21" spans="1:11" ht="15" customHeight="1" x14ac:dyDescent="0.2">
      <c r="A21" s="79" t="s">
        <v>90</v>
      </c>
      <c r="B21" s="60">
        <v>688371</v>
      </c>
      <c r="C21" s="63">
        <v>688371</v>
      </c>
      <c r="D21" s="60">
        <f t="shared" si="0"/>
        <v>0</v>
      </c>
      <c r="E21" s="63">
        <v>624317</v>
      </c>
      <c r="F21" s="60">
        <f t="shared" si="1"/>
        <v>-64054</v>
      </c>
      <c r="G21" s="63">
        <v>604364</v>
      </c>
      <c r="H21" s="69">
        <f t="shared" si="2"/>
        <v>-84007</v>
      </c>
      <c r="I21" s="74">
        <f t="shared" si="3"/>
        <v>-148061</v>
      </c>
    </row>
    <row r="22" spans="1:11" ht="15" customHeight="1" x14ac:dyDescent="0.2">
      <c r="A22" s="59" t="s">
        <v>42</v>
      </c>
      <c r="B22" s="60">
        <v>45467</v>
      </c>
      <c r="C22" s="60">
        <v>45467</v>
      </c>
      <c r="D22" s="60">
        <f t="shared" si="0"/>
        <v>0</v>
      </c>
      <c r="E22" s="63">
        <v>41269</v>
      </c>
      <c r="F22" s="60">
        <f t="shared" si="1"/>
        <v>-4198</v>
      </c>
      <c r="G22" s="63">
        <v>39958</v>
      </c>
      <c r="H22" s="69">
        <f t="shared" si="2"/>
        <v>-5509</v>
      </c>
      <c r="I22" s="74">
        <f t="shared" si="3"/>
        <v>-9707</v>
      </c>
    </row>
    <row r="23" spans="1:11" ht="15" customHeight="1" x14ac:dyDescent="0.2">
      <c r="A23" s="59" t="s">
        <v>91</v>
      </c>
      <c r="B23" s="60">
        <v>562317</v>
      </c>
      <c r="C23" s="60">
        <v>562317</v>
      </c>
      <c r="D23" s="60">
        <f t="shared" si="0"/>
        <v>0</v>
      </c>
      <c r="E23" s="63">
        <v>500003</v>
      </c>
      <c r="F23" s="60">
        <f t="shared" si="1"/>
        <v>-62314</v>
      </c>
      <c r="G23" s="60">
        <v>481773</v>
      </c>
      <c r="H23" s="69">
        <f t="shared" si="2"/>
        <v>-80544</v>
      </c>
      <c r="I23" s="74">
        <f t="shared" si="3"/>
        <v>-142858</v>
      </c>
    </row>
    <row r="24" spans="1:11" ht="15" customHeight="1" x14ac:dyDescent="0.2">
      <c r="A24" s="79" t="s">
        <v>92</v>
      </c>
      <c r="B24" s="60">
        <v>389538</v>
      </c>
      <c r="C24" s="60">
        <v>389538</v>
      </c>
      <c r="D24" s="60">
        <f t="shared" si="0"/>
        <v>0</v>
      </c>
      <c r="E24" s="63">
        <v>353560</v>
      </c>
      <c r="F24" s="60">
        <f t="shared" si="1"/>
        <v>-35978</v>
      </c>
      <c r="G24" s="63">
        <v>342320</v>
      </c>
      <c r="H24" s="69">
        <f t="shared" si="2"/>
        <v>-47218</v>
      </c>
      <c r="I24" s="74">
        <f t="shared" si="3"/>
        <v>-83196</v>
      </c>
    </row>
    <row r="25" spans="1:11" ht="15" customHeight="1" x14ac:dyDescent="0.2">
      <c r="A25" s="59" t="s">
        <v>43</v>
      </c>
      <c r="B25" s="63">
        <v>413991</v>
      </c>
      <c r="C25" s="63">
        <v>413991</v>
      </c>
      <c r="D25" s="60">
        <f t="shared" si="0"/>
        <v>0</v>
      </c>
      <c r="E25" s="63">
        <v>376014</v>
      </c>
      <c r="F25" s="60">
        <f t="shared" si="1"/>
        <v>-37977</v>
      </c>
      <c r="G25" s="63">
        <v>364119</v>
      </c>
      <c r="H25" s="69">
        <f t="shared" si="2"/>
        <v>-49872</v>
      </c>
      <c r="I25" s="74">
        <f t="shared" si="3"/>
        <v>-87849</v>
      </c>
    </row>
    <row r="26" spans="1:11" ht="15" customHeight="1" x14ac:dyDescent="0.2">
      <c r="A26" s="79" t="s">
        <v>93</v>
      </c>
      <c r="B26" s="60">
        <v>513621</v>
      </c>
      <c r="C26" s="60" t="s">
        <v>83</v>
      </c>
      <c r="D26" s="68" t="s">
        <v>102</v>
      </c>
      <c r="E26" s="60">
        <v>358870</v>
      </c>
      <c r="F26" s="60">
        <f t="shared" si="1"/>
        <v>-154751</v>
      </c>
      <c r="G26" s="63">
        <v>322418</v>
      </c>
      <c r="H26" s="69">
        <f t="shared" si="2"/>
        <v>-191203</v>
      </c>
      <c r="I26" s="74">
        <f t="shared" si="3"/>
        <v>-345954</v>
      </c>
    </row>
    <row r="27" spans="1:11" ht="15" customHeight="1" x14ac:dyDescent="0.2">
      <c r="A27" s="59" t="s">
        <v>94</v>
      </c>
      <c r="B27" s="60">
        <v>1110025</v>
      </c>
      <c r="C27" s="60">
        <v>1110025</v>
      </c>
      <c r="D27" s="60">
        <f t="shared" si="0"/>
        <v>0</v>
      </c>
      <c r="E27" s="63">
        <v>998589</v>
      </c>
      <c r="F27" s="60">
        <f t="shared" si="1"/>
        <v>-111436</v>
      </c>
      <c r="G27" s="63">
        <v>963270</v>
      </c>
      <c r="H27" s="69">
        <f t="shared" si="2"/>
        <v>-146755</v>
      </c>
      <c r="I27" s="74">
        <f t="shared" si="3"/>
        <v>-258191</v>
      </c>
    </row>
    <row r="28" spans="1:11" ht="15" customHeight="1" x14ac:dyDescent="0.2">
      <c r="A28" s="59" t="s">
        <v>95</v>
      </c>
      <c r="B28" s="60">
        <v>96398</v>
      </c>
      <c r="C28" s="60">
        <v>96398</v>
      </c>
      <c r="D28" s="60">
        <f t="shared" si="0"/>
        <v>0</v>
      </c>
      <c r="E28" s="63">
        <v>84749</v>
      </c>
      <c r="F28" s="60">
        <f t="shared" si="1"/>
        <v>-11649</v>
      </c>
      <c r="G28" s="63">
        <v>81175</v>
      </c>
      <c r="H28" s="69">
        <f t="shared" si="2"/>
        <v>-15223</v>
      </c>
      <c r="I28" s="74">
        <f t="shared" si="3"/>
        <v>-26872</v>
      </c>
    </row>
    <row r="29" spans="1:11" ht="15" customHeight="1" x14ac:dyDescent="0.2">
      <c r="A29" s="59" t="s">
        <v>44</v>
      </c>
      <c r="B29" s="63">
        <v>47575</v>
      </c>
      <c r="C29" s="63">
        <v>47575</v>
      </c>
      <c r="D29" s="60">
        <f t="shared" si="0"/>
        <v>0</v>
      </c>
      <c r="E29" s="63">
        <v>42438</v>
      </c>
      <c r="F29" s="60">
        <f t="shared" si="1"/>
        <v>-5137</v>
      </c>
      <c r="G29" s="63">
        <v>39339</v>
      </c>
      <c r="H29" s="69">
        <f t="shared" si="2"/>
        <v>-8236</v>
      </c>
      <c r="I29" s="74">
        <f t="shared" si="3"/>
        <v>-13373</v>
      </c>
    </row>
    <row r="30" spans="1:11" ht="15" customHeight="1" x14ac:dyDescent="0.2">
      <c r="A30" s="59" t="s">
        <v>96</v>
      </c>
      <c r="B30" s="63">
        <v>85282</v>
      </c>
      <c r="C30" s="63">
        <v>85282</v>
      </c>
      <c r="D30" s="60">
        <f t="shared" si="0"/>
        <v>0</v>
      </c>
      <c r="E30" s="63">
        <v>75401</v>
      </c>
      <c r="F30" s="60">
        <f t="shared" si="1"/>
        <v>-9881</v>
      </c>
      <c r="G30" s="63">
        <v>72415</v>
      </c>
      <c r="H30" s="69">
        <f t="shared" si="2"/>
        <v>-12867</v>
      </c>
      <c r="I30" s="74">
        <f t="shared" si="3"/>
        <v>-22748</v>
      </c>
    </row>
    <row r="31" spans="1:11" ht="15" customHeight="1" x14ac:dyDescent="0.2">
      <c r="A31" s="62"/>
      <c r="B31" s="67"/>
      <c r="C31" s="60"/>
      <c r="D31" s="60"/>
      <c r="E31" s="63"/>
      <c r="F31" s="60"/>
      <c r="G31" s="60"/>
      <c r="H31" s="69"/>
      <c r="I31" s="70"/>
    </row>
    <row r="32" spans="1:11" ht="45.95" customHeight="1" x14ac:dyDescent="0.2">
      <c r="A32" s="150" t="s">
        <v>84</v>
      </c>
      <c r="B32" s="150"/>
      <c r="C32" s="150"/>
      <c r="D32" s="150"/>
      <c r="E32" s="150"/>
      <c r="F32" s="150"/>
      <c r="G32" s="150"/>
      <c r="H32" s="150"/>
      <c r="I32" s="150"/>
    </row>
  </sheetData>
  <mergeCells count="5">
    <mergeCell ref="C2:I2"/>
    <mergeCell ref="A1:I1"/>
    <mergeCell ref="A2:A3"/>
    <mergeCell ref="B2:B3"/>
    <mergeCell ref="A32:I3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7843F-444D-4444-8DFC-4BC58B9359CC}">
  <sheetPr>
    <pageSetUpPr fitToPage="1"/>
  </sheetPr>
  <dimension ref="A1:J39"/>
  <sheetViews>
    <sheetView topLeftCell="A2" workbookViewId="0">
      <selection activeCell="L18" sqref="L18"/>
    </sheetView>
  </sheetViews>
  <sheetFormatPr defaultRowHeight="15" x14ac:dyDescent="0.2"/>
  <cols>
    <col min="1" max="1" width="43.1640625" customWidth="1"/>
    <col min="2" max="2" width="16.6640625" bestFit="1" customWidth="1"/>
    <col min="3" max="3" width="20.1640625" bestFit="1" customWidth="1"/>
    <col min="4" max="4" width="19.83203125" customWidth="1"/>
    <col min="5" max="5" width="20.1640625" bestFit="1" customWidth="1"/>
    <col min="6" max="6" width="19.33203125" customWidth="1"/>
    <col min="7" max="7" width="20.1640625" bestFit="1" customWidth="1"/>
    <col min="8" max="8" width="20.33203125" customWidth="1"/>
    <col min="9" max="9" width="18.5" style="13" customWidth="1"/>
    <col min="10" max="10" width="9.33203125" style="13"/>
  </cols>
  <sheetData>
    <row r="1" spans="1:10" ht="32.25" customHeight="1" x14ac:dyDescent="0.2">
      <c r="A1" s="102" t="s">
        <v>108</v>
      </c>
      <c r="B1" s="102"/>
      <c r="C1" s="102"/>
      <c r="D1" s="102"/>
      <c r="E1" s="102"/>
      <c r="F1" s="102"/>
      <c r="G1" s="102"/>
      <c r="H1" s="102"/>
      <c r="I1" s="102"/>
    </row>
    <row r="2" spans="1:10" ht="15" customHeight="1" x14ac:dyDescent="0.2">
      <c r="A2" s="108"/>
      <c r="B2" s="110" t="s">
        <v>13</v>
      </c>
      <c r="C2" s="105" t="s">
        <v>35</v>
      </c>
      <c r="D2" s="106"/>
      <c r="E2" s="106"/>
      <c r="F2" s="106"/>
      <c r="G2" s="106"/>
      <c r="H2" s="106"/>
      <c r="I2" s="107"/>
    </row>
    <row r="3" spans="1:10" ht="15" customHeight="1" x14ac:dyDescent="0.2">
      <c r="A3" s="108"/>
      <c r="B3" s="111"/>
      <c r="C3" s="113" t="s">
        <v>14</v>
      </c>
      <c r="D3" s="115" t="s">
        <v>15</v>
      </c>
      <c r="E3" s="117" t="s">
        <v>56</v>
      </c>
      <c r="F3" s="113" t="s">
        <v>15</v>
      </c>
      <c r="G3" s="119" t="s">
        <v>16</v>
      </c>
      <c r="H3" s="120" t="s">
        <v>15</v>
      </c>
      <c r="I3" s="103" t="s">
        <v>10</v>
      </c>
      <c r="J3" s="14"/>
    </row>
    <row r="4" spans="1:10" ht="15" customHeight="1" x14ac:dyDescent="0.2">
      <c r="A4" s="109"/>
      <c r="B4" s="112"/>
      <c r="C4" s="114"/>
      <c r="D4" s="116"/>
      <c r="E4" s="118"/>
      <c r="F4" s="114"/>
      <c r="G4" s="118"/>
      <c r="H4" s="121"/>
      <c r="I4" s="104"/>
    </row>
    <row r="5" spans="1:10" ht="15" customHeight="1" x14ac:dyDescent="0.2">
      <c r="A5" s="11" t="s">
        <v>17</v>
      </c>
      <c r="B5" s="24">
        <v>3412859</v>
      </c>
      <c r="C5" s="25">
        <v>4359156</v>
      </c>
      <c r="D5" s="26">
        <f>B5-C5</f>
        <v>-946297</v>
      </c>
      <c r="E5" s="27">
        <v>4872040</v>
      </c>
      <c r="F5" s="24">
        <f>B5-E5</f>
        <v>-1459181</v>
      </c>
      <c r="G5" s="25">
        <v>5187890</v>
      </c>
      <c r="H5" s="28">
        <f>B5-G5</f>
        <v>-1775031</v>
      </c>
      <c r="I5" s="37">
        <f t="shared" ref="I5:I35" si="0">SUM(D5+F5+H5)</f>
        <v>-4180509</v>
      </c>
    </row>
    <row r="6" spans="1:10" ht="15" customHeight="1" x14ac:dyDescent="0.2">
      <c r="A6" s="22" t="s">
        <v>65</v>
      </c>
      <c r="B6" s="29">
        <v>0</v>
      </c>
      <c r="C6" s="29"/>
      <c r="D6" s="26">
        <f t="shared" ref="D6:D37" si="1">B6-C6</f>
        <v>0</v>
      </c>
      <c r="E6" s="29"/>
      <c r="F6" s="24">
        <f t="shared" ref="F6:F37" si="2">B6-E6</f>
        <v>0</v>
      </c>
      <c r="G6" s="29"/>
      <c r="H6" s="28">
        <f t="shared" ref="H6:H37" si="3">B6-G6</f>
        <v>0</v>
      </c>
      <c r="I6" s="37">
        <f t="shared" si="0"/>
        <v>0</v>
      </c>
    </row>
    <row r="7" spans="1:10" ht="15" customHeight="1" x14ac:dyDescent="0.2">
      <c r="A7" s="11" t="s">
        <v>18</v>
      </c>
      <c r="B7" s="30">
        <v>2362</v>
      </c>
      <c r="C7" s="30">
        <v>2520</v>
      </c>
      <c r="D7" s="26">
        <f t="shared" si="1"/>
        <v>-158</v>
      </c>
      <c r="E7" s="30">
        <v>2822</v>
      </c>
      <c r="F7" s="24">
        <f t="shared" si="2"/>
        <v>-460</v>
      </c>
      <c r="G7" s="30">
        <v>3042</v>
      </c>
      <c r="H7" s="28">
        <f t="shared" si="3"/>
        <v>-680</v>
      </c>
      <c r="I7" s="37">
        <f t="shared" si="0"/>
        <v>-1298</v>
      </c>
    </row>
    <row r="8" spans="1:10" ht="15" customHeight="1" x14ac:dyDescent="0.2">
      <c r="A8" s="23" t="s">
        <v>66</v>
      </c>
      <c r="B8" s="30">
        <v>13958</v>
      </c>
      <c r="C8" s="30">
        <v>15883</v>
      </c>
      <c r="D8" s="26">
        <f t="shared" si="1"/>
        <v>-1925</v>
      </c>
      <c r="E8" s="30">
        <v>17801</v>
      </c>
      <c r="F8" s="24">
        <f t="shared" si="2"/>
        <v>-3843</v>
      </c>
      <c r="G8" s="30">
        <v>19091</v>
      </c>
      <c r="H8" s="28">
        <f t="shared" si="3"/>
        <v>-5133</v>
      </c>
      <c r="I8" s="37">
        <f t="shared" si="0"/>
        <v>-10901</v>
      </c>
    </row>
    <row r="9" spans="1:10" ht="15" customHeight="1" x14ac:dyDescent="0.2">
      <c r="A9" s="23" t="s">
        <v>67</v>
      </c>
      <c r="B9" s="30">
        <v>136267</v>
      </c>
      <c r="C9" s="30">
        <v>172629</v>
      </c>
      <c r="D9" s="26">
        <f t="shared" si="1"/>
        <v>-36362</v>
      </c>
      <c r="E9" s="30">
        <v>194516</v>
      </c>
      <c r="F9" s="24">
        <f t="shared" si="2"/>
        <v>-58249</v>
      </c>
      <c r="G9" s="30">
        <v>208038</v>
      </c>
      <c r="H9" s="28">
        <f t="shared" si="3"/>
        <v>-71771</v>
      </c>
      <c r="I9" s="37">
        <f t="shared" si="0"/>
        <v>-166382</v>
      </c>
    </row>
    <row r="10" spans="1:10" ht="15" customHeight="1" x14ac:dyDescent="0.2">
      <c r="A10" s="23" t="s">
        <v>68</v>
      </c>
      <c r="B10" s="30">
        <v>0</v>
      </c>
      <c r="C10" s="30"/>
      <c r="D10" s="26">
        <f t="shared" si="1"/>
        <v>0</v>
      </c>
      <c r="E10" s="30"/>
      <c r="F10" s="24">
        <f t="shared" si="2"/>
        <v>0</v>
      </c>
      <c r="G10" s="30"/>
      <c r="H10" s="28">
        <f t="shared" si="3"/>
        <v>0</v>
      </c>
      <c r="I10" s="37">
        <f t="shared" si="0"/>
        <v>0</v>
      </c>
    </row>
    <row r="11" spans="1:10" ht="15" customHeight="1" x14ac:dyDescent="0.2">
      <c r="A11" s="11" t="s">
        <v>73</v>
      </c>
      <c r="B11" s="30">
        <v>0</v>
      </c>
      <c r="C11" s="30"/>
      <c r="D11" s="26">
        <f t="shared" si="1"/>
        <v>0</v>
      </c>
      <c r="E11" s="30"/>
      <c r="F11" s="24">
        <f t="shared" si="2"/>
        <v>0</v>
      </c>
      <c r="G11" s="30"/>
      <c r="H11" s="28">
        <f t="shared" si="3"/>
        <v>0</v>
      </c>
      <c r="I11" s="37">
        <f t="shared" si="0"/>
        <v>0</v>
      </c>
    </row>
    <row r="12" spans="1:10" ht="15" customHeight="1" x14ac:dyDescent="0.2">
      <c r="A12" s="11" t="s">
        <v>19</v>
      </c>
      <c r="B12" s="30">
        <v>0</v>
      </c>
      <c r="C12" s="30"/>
      <c r="D12" s="26">
        <f t="shared" si="1"/>
        <v>0</v>
      </c>
      <c r="E12" s="30"/>
      <c r="F12" s="24">
        <f t="shared" si="2"/>
        <v>0</v>
      </c>
      <c r="G12" s="30"/>
      <c r="H12" s="28">
        <f t="shared" si="3"/>
        <v>0</v>
      </c>
      <c r="I12" s="37">
        <f t="shared" si="0"/>
        <v>0</v>
      </c>
    </row>
    <row r="13" spans="1:10" ht="15" customHeight="1" x14ac:dyDescent="0.2">
      <c r="A13" s="23" t="s">
        <v>69</v>
      </c>
      <c r="B13" s="30">
        <v>14706</v>
      </c>
      <c r="C13" s="30">
        <v>15254</v>
      </c>
      <c r="D13" s="26">
        <f t="shared" si="1"/>
        <v>-548</v>
      </c>
      <c r="E13" s="30">
        <v>16914</v>
      </c>
      <c r="F13" s="24">
        <f t="shared" si="2"/>
        <v>-2208</v>
      </c>
      <c r="G13" s="30">
        <v>18227</v>
      </c>
      <c r="H13" s="28">
        <f t="shared" si="3"/>
        <v>-3521</v>
      </c>
      <c r="I13" s="37">
        <f t="shared" si="0"/>
        <v>-6277</v>
      </c>
    </row>
    <row r="14" spans="1:10" s="2" customFormat="1" ht="15" customHeight="1" x14ac:dyDescent="0.2">
      <c r="A14" s="11" t="s">
        <v>70</v>
      </c>
      <c r="B14" s="30">
        <v>0</v>
      </c>
      <c r="C14" s="30"/>
      <c r="D14" s="26">
        <f t="shared" si="1"/>
        <v>0</v>
      </c>
      <c r="E14" s="30"/>
      <c r="F14" s="24">
        <f t="shared" si="2"/>
        <v>0</v>
      </c>
      <c r="G14" s="30"/>
      <c r="H14" s="28">
        <f t="shared" si="3"/>
        <v>0</v>
      </c>
      <c r="I14" s="37">
        <f t="shared" si="0"/>
        <v>0</v>
      </c>
      <c r="J14" s="13"/>
    </row>
    <row r="15" spans="1:10" ht="15" customHeight="1" x14ac:dyDescent="0.2">
      <c r="A15" s="23" t="s">
        <v>71</v>
      </c>
      <c r="B15" s="30">
        <v>4629</v>
      </c>
      <c r="C15" s="30">
        <v>7429</v>
      </c>
      <c r="D15" s="26">
        <f t="shared" si="1"/>
        <v>-2800</v>
      </c>
      <c r="E15" s="30">
        <v>8591</v>
      </c>
      <c r="F15" s="24">
        <f t="shared" si="2"/>
        <v>-3962</v>
      </c>
      <c r="G15" s="30">
        <v>9112</v>
      </c>
      <c r="H15" s="28">
        <f t="shared" si="3"/>
        <v>-4483</v>
      </c>
      <c r="I15" s="37">
        <f t="shared" si="0"/>
        <v>-11245</v>
      </c>
    </row>
    <row r="16" spans="1:10" ht="15" customHeight="1" x14ac:dyDescent="0.2">
      <c r="A16" s="22" t="s">
        <v>72</v>
      </c>
      <c r="B16" s="29">
        <v>0</v>
      </c>
      <c r="C16" s="29"/>
      <c r="D16" s="26">
        <f t="shared" si="1"/>
        <v>0</v>
      </c>
      <c r="E16" s="29"/>
      <c r="F16" s="24">
        <f t="shared" si="2"/>
        <v>0</v>
      </c>
      <c r="G16" s="29"/>
      <c r="H16" s="28">
        <f t="shared" si="3"/>
        <v>0</v>
      </c>
      <c r="I16" s="37">
        <f t="shared" si="0"/>
        <v>0</v>
      </c>
    </row>
    <row r="17" spans="1:10" ht="15" customHeight="1" x14ac:dyDescent="0.2">
      <c r="A17" s="11" t="s">
        <v>20</v>
      </c>
      <c r="B17" s="30">
        <v>0</v>
      </c>
      <c r="C17" s="30"/>
      <c r="D17" s="26">
        <f t="shared" si="1"/>
        <v>0</v>
      </c>
      <c r="E17" s="30"/>
      <c r="F17" s="24">
        <f t="shared" si="2"/>
        <v>0</v>
      </c>
      <c r="G17" s="30"/>
      <c r="H17" s="28">
        <f t="shared" si="3"/>
        <v>0</v>
      </c>
      <c r="I17" s="37">
        <f t="shared" si="0"/>
        <v>0</v>
      </c>
    </row>
    <row r="18" spans="1:10" s="2" customFormat="1" ht="15" customHeight="1" x14ac:dyDescent="0.2">
      <c r="A18" s="11" t="s">
        <v>34</v>
      </c>
      <c r="B18" s="30">
        <v>5870979</v>
      </c>
      <c r="C18" s="30">
        <v>6889956</v>
      </c>
      <c r="D18" s="26">
        <f t="shared" si="1"/>
        <v>-1018977</v>
      </c>
      <c r="E18" s="30">
        <v>7869353</v>
      </c>
      <c r="F18" s="24">
        <f t="shared" si="2"/>
        <v>-1998374</v>
      </c>
      <c r="G18" s="30">
        <v>8426281</v>
      </c>
      <c r="H18" s="28">
        <f t="shared" si="3"/>
        <v>-2555302</v>
      </c>
      <c r="I18" s="37">
        <f t="shared" si="0"/>
        <v>-5572653</v>
      </c>
      <c r="J18" s="13"/>
    </row>
    <row r="19" spans="1:10" s="3" customFormat="1" ht="15" customHeight="1" x14ac:dyDescent="0.2">
      <c r="A19" s="39" t="s">
        <v>74</v>
      </c>
      <c r="B19" s="33">
        <v>0</v>
      </c>
      <c r="C19" s="40">
        <v>4504926</v>
      </c>
      <c r="D19" s="26">
        <f t="shared" si="1"/>
        <v>-4504926</v>
      </c>
      <c r="E19" s="40">
        <v>5576888</v>
      </c>
      <c r="F19" s="24">
        <f t="shared" si="2"/>
        <v>-5576888</v>
      </c>
      <c r="G19" s="40">
        <v>5983382</v>
      </c>
      <c r="H19" s="28">
        <f t="shared" si="3"/>
        <v>-5983382</v>
      </c>
      <c r="I19" s="41">
        <f t="shared" si="0"/>
        <v>-16065196</v>
      </c>
      <c r="J19" s="14"/>
    </row>
    <row r="20" spans="1:10" ht="15" customHeight="1" x14ac:dyDescent="0.2">
      <c r="A20" s="21" t="s">
        <v>21</v>
      </c>
      <c r="B20" s="29">
        <v>441195</v>
      </c>
      <c r="C20" s="29">
        <v>462919</v>
      </c>
      <c r="D20" s="26">
        <f t="shared" si="1"/>
        <v>-21724</v>
      </c>
      <c r="E20" s="29">
        <v>517255</v>
      </c>
      <c r="F20" s="24">
        <f t="shared" si="2"/>
        <v>-76060</v>
      </c>
      <c r="G20" s="29">
        <v>555840</v>
      </c>
      <c r="H20" s="28">
        <f t="shared" si="3"/>
        <v>-114645</v>
      </c>
      <c r="I20" s="37">
        <f t="shared" si="0"/>
        <v>-212429</v>
      </c>
    </row>
    <row r="21" spans="1:10" s="3" customFormat="1" ht="15" customHeight="1" x14ac:dyDescent="0.2">
      <c r="A21" s="12" t="s">
        <v>33</v>
      </c>
      <c r="B21" s="31">
        <v>6937741</v>
      </c>
      <c r="C21" s="31">
        <v>7043888</v>
      </c>
      <c r="D21" s="26">
        <f t="shared" si="1"/>
        <v>-106147</v>
      </c>
      <c r="E21" s="33">
        <v>7662589</v>
      </c>
      <c r="F21" s="24">
        <f t="shared" si="2"/>
        <v>-724848</v>
      </c>
      <c r="G21" s="31">
        <v>8164812</v>
      </c>
      <c r="H21" s="28">
        <f t="shared" si="3"/>
        <v>-1227071</v>
      </c>
      <c r="I21" s="38">
        <f t="shared" si="0"/>
        <v>-2058066</v>
      </c>
      <c r="J21" s="14"/>
    </row>
    <row r="22" spans="1:10" ht="15" customHeight="1" x14ac:dyDescent="0.2">
      <c r="A22" s="11" t="s">
        <v>22</v>
      </c>
      <c r="B22" s="30">
        <v>0</v>
      </c>
      <c r="C22" s="30"/>
      <c r="D22" s="26">
        <f t="shared" si="1"/>
        <v>0</v>
      </c>
      <c r="E22" s="30"/>
      <c r="F22" s="24">
        <f t="shared" si="2"/>
        <v>0</v>
      </c>
      <c r="G22" s="30"/>
      <c r="H22" s="28">
        <f t="shared" si="3"/>
        <v>0</v>
      </c>
      <c r="I22" s="37">
        <f t="shared" si="0"/>
        <v>0</v>
      </c>
    </row>
    <row r="23" spans="1:10" ht="15" customHeight="1" x14ac:dyDescent="0.2">
      <c r="A23" s="21" t="s">
        <v>48</v>
      </c>
      <c r="B23" s="29">
        <v>156418</v>
      </c>
      <c r="C23" s="29">
        <v>169084</v>
      </c>
      <c r="D23" s="26">
        <f t="shared" si="1"/>
        <v>-12666</v>
      </c>
      <c r="E23" s="29">
        <v>193587</v>
      </c>
      <c r="F23" s="24">
        <f t="shared" si="2"/>
        <v>-37169</v>
      </c>
      <c r="G23" s="29">
        <v>208061</v>
      </c>
      <c r="H23" s="28">
        <f t="shared" si="3"/>
        <v>-51643</v>
      </c>
      <c r="I23" s="37">
        <f t="shared" si="0"/>
        <v>-101478</v>
      </c>
    </row>
    <row r="24" spans="1:10" ht="15" customHeight="1" x14ac:dyDescent="0.2">
      <c r="A24" s="11" t="s">
        <v>23</v>
      </c>
      <c r="B24" s="30">
        <v>35</v>
      </c>
      <c r="C24" s="30">
        <v>19263</v>
      </c>
      <c r="D24" s="26">
        <f t="shared" si="1"/>
        <v>-19228</v>
      </c>
      <c r="E24" s="30">
        <v>25060</v>
      </c>
      <c r="F24" s="24">
        <f t="shared" si="2"/>
        <v>-25025</v>
      </c>
      <c r="G24" s="30">
        <v>26767</v>
      </c>
      <c r="H24" s="28">
        <f t="shared" si="3"/>
        <v>-26732</v>
      </c>
      <c r="I24" s="37">
        <f t="shared" si="0"/>
        <v>-70985</v>
      </c>
    </row>
    <row r="25" spans="1:10" ht="15" customHeight="1" x14ac:dyDescent="0.2">
      <c r="A25" s="11" t="s">
        <v>24</v>
      </c>
      <c r="B25" s="30">
        <v>0</v>
      </c>
      <c r="C25" s="30"/>
      <c r="D25" s="26">
        <f t="shared" si="1"/>
        <v>0</v>
      </c>
      <c r="E25" s="30"/>
      <c r="F25" s="24">
        <f t="shared" si="2"/>
        <v>0</v>
      </c>
      <c r="G25" s="30"/>
      <c r="H25" s="28">
        <f t="shared" si="3"/>
        <v>0</v>
      </c>
      <c r="I25" s="37">
        <f t="shared" si="0"/>
        <v>0</v>
      </c>
    </row>
    <row r="26" spans="1:10" ht="15" customHeight="1" x14ac:dyDescent="0.2">
      <c r="A26" s="11" t="s">
        <v>25</v>
      </c>
      <c r="B26" s="30">
        <v>825771</v>
      </c>
      <c r="C26" s="30">
        <v>864991</v>
      </c>
      <c r="D26" s="26">
        <f t="shared" si="1"/>
        <v>-39220</v>
      </c>
      <c r="E26" s="30">
        <v>935832</v>
      </c>
      <c r="F26" s="24">
        <f t="shared" si="2"/>
        <v>-110061</v>
      </c>
      <c r="G26" s="30">
        <v>977683</v>
      </c>
      <c r="H26" s="28">
        <f t="shared" si="3"/>
        <v>-151912</v>
      </c>
      <c r="I26" s="37">
        <f t="shared" si="0"/>
        <v>-301193</v>
      </c>
    </row>
    <row r="27" spans="1:10" ht="15" customHeight="1" x14ac:dyDescent="0.2">
      <c r="A27" s="11" t="s">
        <v>26</v>
      </c>
      <c r="B27" s="30">
        <v>2366031</v>
      </c>
      <c r="C27" s="30">
        <v>2395382</v>
      </c>
      <c r="D27" s="26">
        <f t="shared" si="1"/>
        <v>-29351</v>
      </c>
      <c r="E27" s="30">
        <v>2529048</v>
      </c>
      <c r="F27" s="24">
        <f t="shared" si="2"/>
        <v>-163017</v>
      </c>
      <c r="G27" s="30">
        <v>2625841</v>
      </c>
      <c r="H27" s="28">
        <f t="shared" si="3"/>
        <v>-259810</v>
      </c>
      <c r="I27" s="37">
        <f t="shared" si="0"/>
        <v>-452178</v>
      </c>
    </row>
    <row r="28" spans="1:10" ht="15" customHeight="1" x14ac:dyDescent="0.2">
      <c r="A28" s="21" t="s">
        <v>27</v>
      </c>
      <c r="B28" s="29">
        <v>6351094</v>
      </c>
      <c r="C28" s="29">
        <v>8791694</v>
      </c>
      <c r="D28" s="26">
        <f t="shared" si="1"/>
        <v>-2440600</v>
      </c>
      <c r="E28" s="29">
        <v>9692885</v>
      </c>
      <c r="F28" s="24">
        <f t="shared" si="2"/>
        <v>-3341791</v>
      </c>
      <c r="G28" s="36">
        <v>10117968</v>
      </c>
      <c r="H28" s="28">
        <f t="shared" si="3"/>
        <v>-3766874</v>
      </c>
      <c r="I28" s="37">
        <f t="shared" si="0"/>
        <v>-9549265</v>
      </c>
    </row>
    <row r="29" spans="1:10" ht="15" customHeight="1" x14ac:dyDescent="0.2">
      <c r="A29" s="11" t="s">
        <v>28</v>
      </c>
      <c r="B29" s="30">
        <v>590491</v>
      </c>
      <c r="C29" s="30">
        <v>748065</v>
      </c>
      <c r="D29" s="26">
        <f t="shared" si="1"/>
        <v>-157574</v>
      </c>
      <c r="E29" s="30">
        <v>834422</v>
      </c>
      <c r="F29" s="24">
        <f t="shared" si="2"/>
        <v>-243931</v>
      </c>
      <c r="G29" s="30">
        <v>885127</v>
      </c>
      <c r="H29" s="28">
        <f t="shared" si="3"/>
        <v>-294636</v>
      </c>
      <c r="I29" s="37">
        <f t="shared" si="0"/>
        <v>-696141</v>
      </c>
    </row>
    <row r="30" spans="1:10" ht="15" customHeight="1" x14ac:dyDescent="0.2">
      <c r="A30" s="11" t="s">
        <v>29</v>
      </c>
      <c r="B30" s="30">
        <v>89816</v>
      </c>
      <c r="C30" s="30">
        <v>117086</v>
      </c>
      <c r="D30" s="26">
        <f t="shared" si="1"/>
        <v>-27270</v>
      </c>
      <c r="E30" s="30">
        <v>132471</v>
      </c>
      <c r="F30" s="24">
        <f t="shared" si="2"/>
        <v>-42655</v>
      </c>
      <c r="G30" s="30">
        <v>142027</v>
      </c>
      <c r="H30" s="28">
        <f t="shared" si="3"/>
        <v>-52211</v>
      </c>
      <c r="I30" s="37">
        <f t="shared" si="0"/>
        <v>-122136</v>
      </c>
    </row>
    <row r="31" spans="1:10" ht="15" customHeight="1" x14ac:dyDescent="0.2">
      <c r="A31" s="11" t="s">
        <v>30</v>
      </c>
      <c r="B31" s="30">
        <v>412172</v>
      </c>
      <c r="C31" s="30">
        <v>491200</v>
      </c>
      <c r="D31" s="26">
        <f t="shared" si="1"/>
        <v>-79028</v>
      </c>
      <c r="E31" s="30">
        <v>548392</v>
      </c>
      <c r="F31" s="24">
        <f t="shared" si="2"/>
        <v>-136220</v>
      </c>
      <c r="G31" s="30">
        <v>585671</v>
      </c>
      <c r="H31" s="28">
        <f t="shared" si="3"/>
        <v>-173499</v>
      </c>
      <c r="I31" s="37">
        <f t="shared" si="0"/>
        <v>-388747</v>
      </c>
    </row>
    <row r="32" spans="1:10" ht="15" customHeight="1" x14ac:dyDescent="0.2">
      <c r="A32" s="11" t="s">
        <v>31</v>
      </c>
      <c r="B32" s="30">
        <v>83874</v>
      </c>
      <c r="C32" s="30">
        <v>87793</v>
      </c>
      <c r="D32" s="26">
        <f t="shared" si="1"/>
        <v>-3919</v>
      </c>
      <c r="E32" s="30">
        <v>97095</v>
      </c>
      <c r="F32" s="24">
        <f t="shared" si="2"/>
        <v>-13221</v>
      </c>
      <c r="G32" s="30">
        <v>103835</v>
      </c>
      <c r="H32" s="28">
        <f t="shared" si="3"/>
        <v>-19961</v>
      </c>
      <c r="I32" s="37">
        <f t="shared" si="0"/>
        <v>-37101</v>
      </c>
    </row>
    <row r="33" spans="1:10" ht="15" customHeight="1" x14ac:dyDescent="0.2">
      <c r="A33" s="11" t="s">
        <v>32</v>
      </c>
      <c r="B33" s="30">
        <v>258028</v>
      </c>
      <c r="C33" s="30">
        <v>270211</v>
      </c>
      <c r="D33" s="26">
        <f t="shared" si="1"/>
        <v>-12183</v>
      </c>
      <c r="E33" s="30">
        <v>298663</v>
      </c>
      <c r="F33" s="24">
        <f t="shared" si="2"/>
        <v>-40635</v>
      </c>
      <c r="G33" s="30">
        <v>317769</v>
      </c>
      <c r="H33" s="28">
        <f t="shared" si="3"/>
        <v>-59741</v>
      </c>
      <c r="I33" s="37">
        <f t="shared" si="0"/>
        <v>-112559</v>
      </c>
    </row>
    <row r="34" spans="1:10" ht="15" customHeight="1" x14ac:dyDescent="0.2">
      <c r="A34" s="11" t="s">
        <v>103</v>
      </c>
      <c r="B34" s="30">
        <v>0</v>
      </c>
      <c r="C34" s="30"/>
      <c r="D34" s="26">
        <f t="shared" si="1"/>
        <v>0</v>
      </c>
      <c r="E34" s="30"/>
      <c r="F34" s="24">
        <f t="shared" si="2"/>
        <v>0</v>
      </c>
      <c r="G34" s="30"/>
      <c r="H34" s="28">
        <f t="shared" si="3"/>
        <v>0</v>
      </c>
      <c r="I34" s="37">
        <f t="shared" si="0"/>
        <v>0</v>
      </c>
    </row>
    <row r="35" spans="1:10" s="2" customFormat="1" ht="15" customHeight="1" x14ac:dyDescent="0.2">
      <c r="A35" s="21" t="s">
        <v>75</v>
      </c>
      <c r="B35" s="29">
        <v>0</v>
      </c>
      <c r="C35" s="29"/>
      <c r="D35" s="26">
        <f t="shared" si="1"/>
        <v>0</v>
      </c>
      <c r="E35" s="29"/>
      <c r="F35" s="24">
        <f t="shared" si="2"/>
        <v>0</v>
      </c>
      <c r="G35" s="29"/>
      <c r="H35" s="28">
        <f t="shared" si="3"/>
        <v>0</v>
      </c>
      <c r="I35" s="85">
        <f t="shared" si="0"/>
        <v>0</v>
      </c>
      <c r="J35" s="13"/>
    </row>
    <row r="36" spans="1:10" ht="15" customHeight="1" x14ac:dyDescent="0.2">
      <c r="A36" s="86" t="s">
        <v>105</v>
      </c>
      <c r="B36" s="29">
        <v>0</v>
      </c>
      <c r="C36" s="87"/>
      <c r="D36" s="26">
        <f t="shared" si="1"/>
        <v>0</v>
      </c>
      <c r="E36" s="87"/>
      <c r="F36" s="24">
        <f t="shared" si="2"/>
        <v>0</v>
      </c>
      <c r="G36" s="87"/>
      <c r="H36" s="28">
        <f t="shared" si="3"/>
        <v>0</v>
      </c>
      <c r="I36" s="18"/>
    </row>
    <row r="37" spans="1:10" ht="15" customHeight="1" x14ac:dyDescent="0.2">
      <c r="A37" s="86" t="s">
        <v>106</v>
      </c>
      <c r="B37" s="29">
        <v>0</v>
      </c>
      <c r="C37" s="87"/>
      <c r="D37" s="26">
        <f t="shared" si="1"/>
        <v>0</v>
      </c>
      <c r="E37" s="87"/>
      <c r="F37" s="24">
        <f t="shared" si="2"/>
        <v>0</v>
      </c>
      <c r="G37" s="87"/>
      <c r="H37" s="28">
        <f t="shared" si="3"/>
        <v>0</v>
      </c>
      <c r="I37" s="18"/>
    </row>
    <row r="38" spans="1:10" ht="15" customHeight="1" x14ac:dyDescent="0.2"/>
    <row r="39" spans="1:10" ht="15" customHeight="1" x14ac:dyDescent="0.2"/>
  </sheetData>
  <mergeCells count="11">
    <mergeCell ref="I3:I4"/>
    <mergeCell ref="A1:I1"/>
    <mergeCell ref="A2:A4"/>
    <mergeCell ref="B2:B4"/>
    <mergeCell ref="C2:I2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22AA3-DF2B-4222-A0C8-07B4B0F69A30}">
  <dimension ref="A1:P23"/>
  <sheetViews>
    <sheetView workbookViewId="0">
      <selection activeCell="B24" sqref="B24"/>
    </sheetView>
  </sheetViews>
  <sheetFormatPr defaultRowHeight="14.25" x14ac:dyDescent="0.2"/>
  <cols>
    <col min="1" max="1" width="30.83203125" style="19" bestFit="1" customWidth="1"/>
    <col min="2" max="2" width="16" style="19" bestFit="1" customWidth="1"/>
    <col min="3" max="3" width="15" style="19" bestFit="1" customWidth="1"/>
    <col min="4" max="4" width="15.83203125" style="19" bestFit="1" customWidth="1"/>
    <col min="5" max="8" width="16" style="19" bestFit="1" customWidth="1"/>
    <col min="9" max="9" width="17.33203125" style="19" bestFit="1" customWidth="1"/>
    <col min="10" max="10" width="15" style="19" bestFit="1" customWidth="1"/>
    <col min="11" max="12" width="9.33203125" style="19"/>
    <col min="13" max="13" width="13.83203125" style="19" bestFit="1" customWidth="1"/>
    <col min="14" max="14" width="18" style="19" customWidth="1"/>
    <col min="15" max="15" width="12.83203125" style="19" bestFit="1" customWidth="1"/>
    <col min="16" max="16" width="15" style="19" bestFit="1" customWidth="1"/>
    <col min="17" max="16384" width="9.33203125" style="19"/>
  </cols>
  <sheetData>
    <row r="1" spans="1:16" ht="23.25" x14ac:dyDescent="0.2">
      <c r="A1" s="151" t="s">
        <v>109</v>
      </c>
      <c r="B1" s="151"/>
      <c r="C1" s="151"/>
      <c r="D1" s="151"/>
      <c r="E1" s="151"/>
      <c r="F1" s="151"/>
      <c r="G1" s="151"/>
      <c r="H1" s="151"/>
      <c r="I1" s="151"/>
    </row>
    <row r="3" spans="1:16" ht="15" x14ac:dyDescent="0.2">
      <c r="B3" s="88" t="s">
        <v>53</v>
      </c>
      <c r="C3" s="88" t="s">
        <v>54</v>
      </c>
      <c r="D3" s="88" t="s">
        <v>55</v>
      </c>
      <c r="E3" s="88" t="s">
        <v>56</v>
      </c>
      <c r="F3" s="88" t="s">
        <v>55</v>
      </c>
      <c r="G3" s="88" t="s">
        <v>57</v>
      </c>
      <c r="H3" s="88" t="s">
        <v>55</v>
      </c>
      <c r="I3" s="90" t="s">
        <v>58</v>
      </c>
      <c r="J3" s="152"/>
      <c r="K3" s="152"/>
      <c r="L3" s="152"/>
      <c r="M3" s="152"/>
      <c r="N3" s="152"/>
    </row>
    <row r="4" spans="1:16" ht="15" x14ac:dyDescent="0.2">
      <c r="B4" s="88">
        <v>2026</v>
      </c>
      <c r="C4" s="88"/>
      <c r="D4" s="88"/>
      <c r="E4" s="88"/>
      <c r="F4" s="88"/>
      <c r="G4" s="88"/>
      <c r="H4" s="88"/>
      <c r="I4" s="90"/>
      <c r="J4" s="152"/>
      <c r="K4" s="152"/>
      <c r="L4" s="152"/>
      <c r="M4" s="152"/>
      <c r="N4" s="152"/>
    </row>
    <row r="5" spans="1:16" ht="15" x14ac:dyDescent="0.2">
      <c r="B5" s="88"/>
      <c r="C5" s="88"/>
      <c r="D5" s="88"/>
      <c r="E5" s="88"/>
      <c r="F5" s="88"/>
      <c r="G5" s="88"/>
      <c r="H5" s="88"/>
      <c r="I5" s="90"/>
      <c r="J5" s="152"/>
      <c r="K5" s="152"/>
      <c r="L5" s="152"/>
      <c r="M5" s="152"/>
      <c r="N5" s="152"/>
    </row>
    <row r="6" spans="1:16" ht="15" x14ac:dyDescent="0.2">
      <c r="A6" s="88" t="s">
        <v>49</v>
      </c>
      <c r="B6" s="91">
        <v>140627</v>
      </c>
      <c r="C6" s="91">
        <v>123801</v>
      </c>
      <c r="D6" s="92">
        <f t="shared" ref="D6:D12" si="0">C6-B6</f>
        <v>-16826</v>
      </c>
      <c r="E6" s="91">
        <v>123081</v>
      </c>
      <c r="F6" s="92">
        <f t="shared" ref="F6:F12" si="1">E6-B6</f>
        <v>-17546</v>
      </c>
      <c r="G6" s="91">
        <v>122412</v>
      </c>
      <c r="H6" s="92">
        <f t="shared" ref="H6:H12" si="2">G6-B6</f>
        <v>-18215</v>
      </c>
      <c r="I6" s="98">
        <f t="shared" ref="I6:I14" si="3">SUM(D6+F6+H6)</f>
        <v>-52587</v>
      </c>
      <c r="J6" s="153"/>
      <c r="K6" s="153"/>
      <c r="L6" s="152"/>
      <c r="M6" s="154"/>
      <c r="N6" s="154"/>
      <c r="O6" s="20"/>
      <c r="P6" s="20"/>
    </row>
    <row r="7" spans="1:16" ht="15" x14ac:dyDescent="0.2">
      <c r="A7" s="88"/>
      <c r="B7" s="97"/>
      <c r="C7" s="97"/>
      <c r="D7" s="92"/>
      <c r="E7" s="97"/>
      <c r="F7" s="92"/>
      <c r="G7" s="97"/>
      <c r="H7" s="92"/>
      <c r="I7" s="98"/>
      <c r="J7" s="153"/>
      <c r="K7" s="153"/>
      <c r="L7" s="152"/>
      <c r="M7" s="154"/>
      <c r="N7" s="154"/>
      <c r="O7" s="20"/>
      <c r="P7" s="20"/>
    </row>
    <row r="8" spans="1:16" ht="15" x14ac:dyDescent="0.2">
      <c r="A8" s="88" t="s">
        <v>50</v>
      </c>
      <c r="B8" s="96">
        <v>253436</v>
      </c>
      <c r="C8" s="96">
        <v>253436</v>
      </c>
      <c r="D8" s="92">
        <f t="shared" si="0"/>
        <v>0</v>
      </c>
      <c r="E8" s="94">
        <v>222398</v>
      </c>
      <c r="F8" s="92">
        <f t="shared" si="1"/>
        <v>-31038</v>
      </c>
      <c r="G8" s="93">
        <v>219262</v>
      </c>
      <c r="H8" s="92">
        <f t="shared" si="2"/>
        <v>-34174</v>
      </c>
      <c r="I8" s="98">
        <f t="shared" si="3"/>
        <v>-65212</v>
      </c>
      <c r="J8" s="153"/>
      <c r="K8" s="153"/>
      <c r="L8" s="152"/>
      <c r="M8" s="154"/>
      <c r="N8" s="153"/>
      <c r="O8" s="20"/>
      <c r="P8" s="20"/>
    </row>
    <row r="9" spans="1:16" ht="15" x14ac:dyDescent="0.2">
      <c r="A9" s="88"/>
      <c r="B9" s="97"/>
      <c r="C9" s="97"/>
      <c r="D9" s="92"/>
      <c r="E9" s="97"/>
      <c r="F9" s="92"/>
      <c r="G9" s="97"/>
      <c r="H9" s="92"/>
      <c r="I9" s="98"/>
      <c r="J9" s="153"/>
      <c r="K9" s="153"/>
      <c r="L9" s="152"/>
      <c r="M9" s="154"/>
      <c r="N9" s="153"/>
      <c r="O9" s="20"/>
      <c r="P9" s="20"/>
    </row>
    <row r="10" spans="1:16" ht="15" x14ac:dyDescent="0.2">
      <c r="A10" s="88" t="s">
        <v>51</v>
      </c>
      <c r="B10" s="96">
        <v>221908</v>
      </c>
      <c r="C10" s="96">
        <v>221908</v>
      </c>
      <c r="D10" s="92">
        <f t="shared" si="0"/>
        <v>0</v>
      </c>
      <c r="E10" s="94">
        <v>197345</v>
      </c>
      <c r="F10" s="92">
        <f t="shared" si="1"/>
        <v>-24563</v>
      </c>
      <c r="G10" s="93">
        <v>189958</v>
      </c>
      <c r="H10" s="92">
        <f t="shared" si="2"/>
        <v>-31950</v>
      </c>
      <c r="I10" s="98">
        <f t="shared" si="3"/>
        <v>-56513</v>
      </c>
      <c r="J10" s="153"/>
      <c r="K10" s="153"/>
      <c r="L10" s="152"/>
      <c r="M10" s="154"/>
      <c r="N10" s="153"/>
      <c r="O10" s="20"/>
      <c r="P10" s="20"/>
    </row>
    <row r="11" spans="1:16" ht="15" x14ac:dyDescent="0.2">
      <c r="A11" s="88"/>
      <c r="B11" s="97"/>
      <c r="C11" s="97"/>
      <c r="D11" s="92"/>
      <c r="E11" s="97"/>
      <c r="F11" s="92"/>
      <c r="G11" s="97"/>
      <c r="H11" s="92"/>
      <c r="I11" s="98"/>
      <c r="J11" s="153"/>
      <c r="K11" s="153"/>
      <c r="L11" s="152"/>
      <c r="M11" s="154"/>
      <c r="N11" s="153"/>
      <c r="O11" s="20"/>
      <c r="P11" s="20"/>
    </row>
    <row r="12" spans="1:16" ht="15" x14ac:dyDescent="0.2">
      <c r="A12" s="88" t="s">
        <v>52</v>
      </c>
      <c r="B12" s="94">
        <v>688371</v>
      </c>
      <c r="C12" s="95">
        <v>688371</v>
      </c>
      <c r="D12" s="92">
        <f t="shared" si="0"/>
        <v>0</v>
      </c>
      <c r="E12" s="95">
        <v>624317</v>
      </c>
      <c r="F12" s="92">
        <f t="shared" si="1"/>
        <v>-64054</v>
      </c>
      <c r="G12" s="95">
        <v>604364</v>
      </c>
      <c r="H12" s="92">
        <f t="shared" si="2"/>
        <v>-84007</v>
      </c>
      <c r="I12" s="98">
        <f t="shared" si="3"/>
        <v>-148061</v>
      </c>
      <c r="J12" s="153"/>
      <c r="K12" s="153"/>
      <c r="L12" s="152"/>
      <c r="M12" s="154"/>
      <c r="N12" s="153"/>
      <c r="O12" s="20"/>
      <c r="P12" s="20"/>
    </row>
    <row r="13" spans="1:16" ht="15" x14ac:dyDescent="0.2">
      <c r="A13" s="88"/>
      <c r="B13" s="97"/>
      <c r="C13" s="97"/>
      <c r="D13" s="92"/>
      <c r="E13" s="97"/>
      <c r="F13" s="92"/>
      <c r="G13" s="97"/>
      <c r="H13" s="92"/>
      <c r="I13" s="98"/>
      <c r="J13" s="153"/>
      <c r="K13" s="153"/>
      <c r="L13" s="152"/>
      <c r="M13" s="152"/>
      <c r="N13" s="153"/>
    </row>
    <row r="14" spans="1:16" ht="15" x14ac:dyDescent="0.2">
      <c r="A14" s="88" t="s">
        <v>59</v>
      </c>
      <c r="B14" s="29">
        <v>156418</v>
      </c>
      <c r="C14" s="29">
        <v>169084</v>
      </c>
      <c r="D14" s="26">
        <f t="shared" ref="D14" si="4">B14-C14</f>
        <v>-12666</v>
      </c>
      <c r="E14" s="29">
        <v>193587</v>
      </c>
      <c r="F14" s="24">
        <f t="shared" ref="F14" si="5">B14-E14</f>
        <v>-37169</v>
      </c>
      <c r="G14" s="29">
        <v>208061</v>
      </c>
      <c r="H14" s="28">
        <f t="shared" ref="H14" si="6">B14-G14</f>
        <v>-51643</v>
      </c>
      <c r="I14" s="98">
        <f t="shared" si="3"/>
        <v>-101478</v>
      </c>
      <c r="J14" s="153"/>
      <c r="K14" s="153"/>
      <c r="L14" s="152"/>
      <c r="M14" s="152"/>
      <c r="N14" s="153"/>
    </row>
    <row r="15" spans="1:16" ht="15" x14ac:dyDescent="0.2">
      <c r="A15" s="88"/>
      <c r="B15" s="97"/>
      <c r="C15" s="97"/>
      <c r="D15" s="97"/>
      <c r="E15" s="97"/>
      <c r="F15" s="97"/>
      <c r="G15" s="97"/>
      <c r="H15" s="97"/>
      <c r="I15" s="89"/>
      <c r="J15" s="152"/>
      <c r="K15" s="152"/>
      <c r="L15" s="152"/>
      <c r="M15" s="152"/>
      <c r="N15" s="153"/>
    </row>
    <row r="16" spans="1:16" ht="15" x14ac:dyDescent="0.2">
      <c r="A16" s="90" t="s">
        <v>58</v>
      </c>
      <c r="B16" s="89"/>
      <c r="C16" s="89"/>
      <c r="D16" s="89">
        <f>SUM(D6:D14)</f>
        <v>-29492</v>
      </c>
      <c r="E16" s="89"/>
      <c r="F16" s="89">
        <f>SUM(F6:F14)</f>
        <v>-174370</v>
      </c>
      <c r="G16" s="89"/>
      <c r="H16" s="89">
        <f>SUM(H6:H14)</f>
        <v>-219989</v>
      </c>
      <c r="I16" s="89">
        <f>SUM(I6:I14)</f>
        <v>-423851</v>
      </c>
      <c r="J16" s="152"/>
      <c r="K16" s="152"/>
      <c r="L16" s="152"/>
      <c r="M16" s="152"/>
      <c r="N16" s="153"/>
    </row>
    <row r="18" spans="1:9" x14ac:dyDescent="0.2">
      <c r="A18" s="19" t="s">
        <v>63</v>
      </c>
      <c r="B18" s="19" t="s">
        <v>64</v>
      </c>
    </row>
    <row r="20" spans="1:9" x14ac:dyDescent="0.2">
      <c r="I20" s="20"/>
    </row>
    <row r="21" spans="1:9" x14ac:dyDescent="0.2">
      <c r="A21" s="19" t="s">
        <v>104</v>
      </c>
      <c r="B21" s="19" t="s">
        <v>60</v>
      </c>
      <c r="H21" s="20"/>
    </row>
    <row r="23" spans="1:9" x14ac:dyDescent="0.2">
      <c r="A23" s="19" t="s">
        <v>61</v>
      </c>
      <c r="B23" s="19" t="s">
        <v>62</v>
      </c>
    </row>
  </sheetData>
  <mergeCells count="1">
    <mergeCell ref="A1:I1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Excise Tax</vt:lpstr>
      <vt:lpstr>EDIT</vt:lpstr>
      <vt:lpstr>Loit - PS</vt:lpstr>
      <vt:lpstr>Cert. Shares</vt:lpstr>
      <vt:lpstr>Circuit Breaker</vt:lpstr>
      <vt:lpstr>Total Impact (SB)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Smith</dc:creator>
  <cp:lastModifiedBy>Charlie Smith</cp:lastModifiedBy>
  <cp:lastPrinted>2025-02-21T20:54:17Z</cp:lastPrinted>
  <dcterms:created xsi:type="dcterms:W3CDTF">2025-02-11T20:31:49Z</dcterms:created>
  <dcterms:modified xsi:type="dcterms:W3CDTF">2025-02-21T20:55:11Z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2025-02-11T00:00:00Z</vt:filetime>
  </property>
  <property fmtid="{D5CDD505-2E9C-101B-9397-08002B2CF9AE}" pid="3" name="Creator">
    <vt:lpwstr>Canon iR-ADV C5860  PDF</vt:lpwstr>
  </property>
  <property fmtid="{D5CDD505-2E9C-101B-9397-08002B2CF9AE}" pid="4" name="LastSaved">
    <vt:filetime>2025-02-11T00:00:00Z</vt:filetime>
  </property>
  <property fmtid="{D5CDD505-2E9C-101B-9397-08002B2CF9AE}" pid="5" name="Producer">
    <vt:lpwstr>Adobe PSL 1.3e for Canon</vt:lpwstr>
  </property>
</Properties>
</file>